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codeName="DieseArbeitsmappe" defaultThemeVersion="124226"/>
  <bookViews>
    <workbookView xWindow="0" yWindow="0" windowWidth="28800" windowHeight="13020"/>
  </bookViews>
  <sheets>
    <sheet name="Jänner" sheetId="14" r:id="rId1"/>
    <sheet name="Februar" sheetId="13" r:id="rId2"/>
    <sheet name="März" sheetId="12" r:id="rId3"/>
    <sheet name="April" sheetId="11" r:id="rId4"/>
    <sheet name="Mai" sheetId="10" r:id="rId5"/>
    <sheet name="Juni" sheetId="9" r:id="rId6"/>
    <sheet name="Juli" sheetId="8" r:id="rId7"/>
    <sheet name="August" sheetId="7" r:id="rId8"/>
    <sheet name="September" sheetId="6" r:id="rId9"/>
    <sheet name="Oktober" sheetId="5" r:id="rId10"/>
    <sheet name="November" sheetId="15" r:id="rId11"/>
    <sheet name="Dezember" sheetId="1" r:id="rId12"/>
    <sheet name="Hilfe" sheetId="2" r:id="rId13"/>
    <sheet name="Kostentabelle" sheetId="4" r:id="rId14"/>
  </sheets>
  <definedNames>
    <definedName name="_xlnm._FilterDatabase" localSheetId="3" hidden="1">April!#REF!</definedName>
    <definedName name="_xlnm._FilterDatabase" localSheetId="7" hidden="1">August!#REF!</definedName>
    <definedName name="_xlnm._FilterDatabase" localSheetId="11" hidden="1">Dezember!#REF!</definedName>
    <definedName name="_xlnm._FilterDatabase" localSheetId="1" hidden="1">Februar!#REF!</definedName>
    <definedName name="_xlnm._FilterDatabase" localSheetId="0" hidden="1">Jänner!#REF!</definedName>
    <definedName name="_xlnm._FilterDatabase" localSheetId="6" hidden="1">Juli!#REF!</definedName>
    <definedName name="_xlnm._FilterDatabase" localSheetId="5" hidden="1">Juni!#REF!</definedName>
    <definedName name="_xlnm._FilterDatabase" localSheetId="4" hidden="1">Mai!#REF!</definedName>
    <definedName name="_xlnm._FilterDatabase" localSheetId="2" hidden="1">März!#REF!</definedName>
    <definedName name="_xlnm._FilterDatabase" localSheetId="10" hidden="1">November!#REF!</definedName>
    <definedName name="_xlnm._FilterDatabase" localSheetId="9" hidden="1">Oktober!#REF!</definedName>
    <definedName name="_xlnm._FilterDatabase" localSheetId="8" hidden="1">September!#REF!</definedName>
    <definedName name="AFRIKA">Kostentabelle!$K$2:$K$46</definedName>
    <definedName name="AMERIKA">Kostentabelle!$L$2:$L$31</definedName>
    <definedName name="ASIEN">Kostentabelle!$N$2:$N$45</definedName>
    <definedName name="AUSTRALIEN">Kostentabelle!$M$2:$M$3</definedName>
    <definedName name="_xlnm.Print_Area" localSheetId="3">April!$A$2:$Q$48</definedName>
    <definedName name="_xlnm.Print_Area" localSheetId="7">August!$A$2:$Q$48</definedName>
    <definedName name="_xlnm.Print_Area" localSheetId="11">Dezember!$A$2:$Q$48</definedName>
    <definedName name="_xlnm.Print_Area" localSheetId="1">Februar!$A$2:$Q$48</definedName>
    <definedName name="_xlnm.Print_Area" localSheetId="12">Hilfe!$B$1:$L$51</definedName>
    <definedName name="_xlnm.Print_Area" localSheetId="0">Jänner!$A$2:$Q$48</definedName>
    <definedName name="_xlnm.Print_Area" localSheetId="6">Juli!$A$2:$Q$48</definedName>
    <definedName name="_xlnm.Print_Area" localSheetId="5">Juni!$A$2:$Q$48</definedName>
    <definedName name="_xlnm.Print_Area" localSheetId="4">Mai!$A$2:$Q$48</definedName>
    <definedName name="_xlnm.Print_Area" localSheetId="2">März!$A$2:$Q$48</definedName>
    <definedName name="_xlnm.Print_Area" localSheetId="10">November!$A$2:$Q$48</definedName>
    <definedName name="_xlnm.Print_Area" localSheetId="9">Oktober!$A$2:$Q$48</definedName>
    <definedName name="_xlnm.Print_Area" localSheetId="8">September!$A$2:$Q$48</definedName>
    <definedName name="_xlnm.Print_Titles" localSheetId="3">April!$2:$9</definedName>
    <definedName name="_xlnm.Print_Titles" localSheetId="7">August!$2:$9</definedName>
    <definedName name="_xlnm.Print_Titles" localSheetId="11">Dezember!$2:$9</definedName>
    <definedName name="_xlnm.Print_Titles" localSheetId="1">Februar!$2:$9</definedName>
    <definedName name="_xlnm.Print_Titles" localSheetId="0">Jänner!$2:$9</definedName>
    <definedName name="_xlnm.Print_Titles" localSheetId="6">Juli!$2:$9</definedName>
    <definedName name="_xlnm.Print_Titles" localSheetId="5">Juni!$2:$9</definedName>
    <definedName name="_xlnm.Print_Titles" localSheetId="4">Mai!$2:$9</definedName>
    <definedName name="_xlnm.Print_Titles" localSheetId="2">März!$2:$9</definedName>
    <definedName name="_xlnm.Print_Titles" localSheetId="10">November!$2:$9</definedName>
    <definedName name="_xlnm.Print_Titles" localSheetId="9">Oktober!$2:$9</definedName>
    <definedName name="_xlnm.Print_Titles" localSheetId="8">September!$2:$9</definedName>
    <definedName name="Essensanzahl">Kostentabelle!$G$1:$G$3</definedName>
    <definedName name="EUROPA">Kostentabelle!$J$2:$J$54</definedName>
    <definedName name="Logo" localSheetId="3">April!#REF!</definedName>
    <definedName name="Logo" localSheetId="7">August!#REF!</definedName>
    <definedName name="Logo" localSheetId="1">Februar!#REF!</definedName>
    <definedName name="Logo" localSheetId="0">Jänner!#REF!</definedName>
    <definedName name="Logo" localSheetId="6">Juli!#REF!</definedName>
    <definedName name="Logo" localSheetId="5">Juni!#REF!</definedName>
    <definedName name="Logo" localSheetId="4">Mai!#REF!</definedName>
    <definedName name="Logo" localSheetId="2">März!#REF!</definedName>
    <definedName name="Logo" localSheetId="10">November!#REF!</definedName>
    <definedName name="Logo" localSheetId="9">Oktober!#REF!</definedName>
    <definedName name="Logo" localSheetId="8">September!#REF!</definedName>
    <definedName name="Logo">Dezember!#REF!</definedName>
  </definedNames>
  <calcPr calcId="145621"/>
</workbook>
</file>

<file path=xl/calcChain.xml><?xml version="1.0" encoding="utf-8"?>
<calcChain xmlns="http://schemas.openxmlformats.org/spreadsheetml/2006/main">
  <c r="AA10" i="14" l="1"/>
  <c r="Z11" i="14"/>
  <c r="Z12" i="14"/>
  <c r="Z13" i="14"/>
  <c r="Z14" i="14"/>
  <c r="Z15" i="14"/>
  <c r="Z16" i="14"/>
  <c r="Z17" i="14"/>
  <c r="Z18" i="14"/>
  <c r="Z19" i="14"/>
  <c r="Z20" i="14"/>
  <c r="Z21" i="14"/>
  <c r="Z22" i="14"/>
  <c r="Z23" i="14"/>
  <c r="Z24" i="14"/>
  <c r="Z25" i="14"/>
  <c r="Z26" i="14"/>
  <c r="Z27" i="14"/>
  <c r="Z28" i="14"/>
  <c r="Z29" i="14"/>
  <c r="Z30" i="14"/>
  <c r="Z31" i="14"/>
  <c r="Z32" i="14"/>
  <c r="Z33" i="14"/>
  <c r="Z34" i="14"/>
  <c r="Z35" i="14"/>
  <c r="Z36" i="14"/>
  <c r="Z37" i="14"/>
  <c r="Z38" i="14"/>
  <c r="Z39" i="14"/>
  <c r="Z40" i="14"/>
  <c r="Z10" i="14"/>
  <c r="Y11" i="14"/>
  <c r="Y12" i="14"/>
  <c r="Y13" i="14"/>
  <c r="Y14" i="14"/>
  <c r="Y15" i="14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Y29" i="14"/>
  <c r="Y30" i="14"/>
  <c r="Y31" i="14"/>
  <c r="Y32" i="14"/>
  <c r="Y33" i="14"/>
  <c r="Y34" i="14"/>
  <c r="Y35" i="14"/>
  <c r="Y36" i="14"/>
  <c r="Y37" i="14"/>
  <c r="Y38" i="14"/>
  <c r="Y39" i="14"/>
  <c r="Y40" i="14"/>
  <c r="Y10" i="14"/>
  <c r="X11" i="14"/>
  <c r="X12" i="14"/>
  <c r="X13" i="14"/>
  <c r="X14" i="14"/>
  <c r="X15" i="14"/>
  <c r="X16" i="14"/>
  <c r="X17" i="14"/>
  <c r="X18" i="14"/>
  <c r="X19" i="14"/>
  <c r="X20" i="14"/>
  <c r="X21" i="14"/>
  <c r="X22" i="14"/>
  <c r="X23" i="14"/>
  <c r="X24" i="14"/>
  <c r="X25" i="14"/>
  <c r="X26" i="14"/>
  <c r="X27" i="14"/>
  <c r="X28" i="14"/>
  <c r="X29" i="14"/>
  <c r="X30" i="14"/>
  <c r="X31" i="14"/>
  <c r="X32" i="14"/>
  <c r="X33" i="14"/>
  <c r="X34" i="14"/>
  <c r="X35" i="14"/>
  <c r="X36" i="14"/>
  <c r="X37" i="14"/>
  <c r="X38" i="14"/>
  <c r="X39" i="14"/>
  <c r="X40" i="14"/>
  <c r="X10" i="14"/>
  <c r="W11" i="14"/>
  <c r="W13" i="14"/>
  <c r="W14" i="14"/>
  <c r="W15" i="14"/>
  <c r="W16" i="14"/>
  <c r="W17" i="14"/>
  <c r="W18" i="14"/>
  <c r="W19" i="14"/>
  <c r="W20" i="14"/>
  <c r="W21" i="14"/>
  <c r="W22" i="14"/>
  <c r="W23" i="14"/>
  <c r="W24" i="14"/>
  <c r="W25" i="14"/>
  <c r="W26" i="14"/>
  <c r="W27" i="14"/>
  <c r="W28" i="14"/>
  <c r="W29" i="14"/>
  <c r="W30" i="14"/>
  <c r="W31" i="14"/>
  <c r="W32" i="14"/>
  <c r="W33" i="14"/>
  <c r="W34" i="14"/>
  <c r="W35" i="14"/>
  <c r="W36" i="14"/>
  <c r="W37" i="14"/>
  <c r="W38" i="14"/>
  <c r="W39" i="14"/>
  <c r="W40" i="14"/>
  <c r="W10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E47" i="1" l="1"/>
  <c r="D47" i="1"/>
  <c r="E46" i="1"/>
  <c r="D46" i="1"/>
  <c r="E45" i="1"/>
  <c r="D45" i="1"/>
  <c r="E44" i="1"/>
  <c r="D44" i="1"/>
  <c r="E43" i="1"/>
  <c r="D43" i="1"/>
  <c r="E47" i="15"/>
  <c r="D47" i="15"/>
  <c r="E46" i="15"/>
  <c r="D46" i="15"/>
  <c r="E45" i="15"/>
  <c r="D45" i="15"/>
  <c r="E44" i="15"/>
  <c r="D44" i="15"/>
  <c r="E43" i="15"/>
  <c r="D43" i="15"/>
  <c r="E47" i="5"/>
  <c r="D47" i="5"/>
  <c r="E46" i="5"/>
  <c r="D46" i="5"/>
  <c r="E45" i="5"/>
  <c r="D45" i="5"/>
  <c r="E44" i="5"/>
  <c r="D44" i="5"/>
  <c r="E43" i="5"/>
  <c r="D43" i="5"/>
  <c r="E47" i="6"/>
  <c r="D47" i="6"/>
  <c r="E46" i="6"/>
  <c r="D46" i="6"/>
  <c r="E45" i="6"/>
  <c r="D45" i="6"/>
  <c r="E44" i="6"/>
  <c r="D44" i="6"/>
  <c r="E43" i="6"/>
  <c r="D43" i="6"/>
  <c r="E47" i="7"/>
  <c r="D47" i="7"/>
  <c r="E46" i="7"/>
  <c r="D46" i="7"/>
  <c r="E45" i="7"/>
  <c r="D45" i="7"/>
  <c r="E44" i="7"/>
  <c r="D44" i="7"/>
  <c r="E43" i="7"/>
  <c r="D43" i="7"/>
  <c r="E47" i="8"/>
  <c r="D47" i="8"/>
  <c r="E46" i="8"/>
  <c r="D46" i="8"/>
  <c r="E45" i="8"/>
  <c r="D45" i="8"/>
  <c r="E44" i="8"/>
  <c r="D44" i="8"/>
  <c r="E43" i="8"/>
  <c r="D43" i="8"/>
  <c r="E47" i="9"/>
  <c r="D47" i="9"/>
  <c r="E46" i="9"/>
  <c r="D46" i="9"/>
  <c r="E45" i="9"/>
  <c r="D45" i="9"/>
  <c r="E44" i="9"/>
  <c r="D44" i="9"/>
  <c r="E43" i="9"/>
  <c r="D43" i="9"/>
  <c r="E47" i="10"/>
  <c r="D47" i="10"/>
  <c r="E46" i="10"/>
  <c r="D46" i="10"/>
  <c r="E45" i="10"/>
  <c r="D45" i="10"/>
  <c r="E44" i="10"/>
  <c r="D44" i="10"/>
  <c r="E43" i="10"/>
  <c r="D43" i="10"/>
  <c r="E47" i="11"/>
  <c r="D47" i="11"/>
  <c r="E46" i="11"/>
  <c r="D46" i="11"/>
  <c r="E45" i="11"/>
  <c r="D45" i="11"/>
  <c r="E44" i="11"/>
  <c r="D44" i="11"/>
  <c r="E43" i="11"/>
  <c r="D43" i="11"/>
  <c r="E47" i="12"/>
  <c r="D47" i="12"/>
  <c r="E46" i="12"/>
  <c r="D46" i="12"/>
  <c r="E45" i="12"/>
  <c r="D45" i="12"/>
  <c r="E44" i="12"/>
  <c r="D44" i="12"/>
  <c r="E43" i="12"/>
  <c r="D43" i="12"/>
  <c r="E47" i="13"/>
  <c r="D47" i="13"/>
  <c r="E46" i="13"/>
  <c r="D46" i="13"/>
  <c r="E45" i="13"/>
  <c r="D45" i="13"/>
  <c r="E44" i="13"/>
  <c r="D44" i="13"/>
  <c r="E43" i="13"/>
  <c r="D43" i="13"/>
  <c r="AC40" i="15" l="1"/>
  <c r="AB40" i="15"/>
  <c r="AA40" i="15"/>
  <c r="Z40" i="15"/>
  <c r="Y40" i="15"/>
  <c r="X40" i="15"/>
  <c r="W40" i="15"/>
  <c r="V40" i="15"/>
  <c r="U40" i="15"/>
  <c r="T40" i="15"/>
  <c r="O40" i="15"/>
  <c r="Q40" i="15" s="1"/>
  <c r="L40" i="15"/>
  <c r="G40" i="15"/>
  <c r="J40" i="15" s="1"/>
  <c r="AC39" i="15"/>
  <c r="AB39" i="15"/>
  <c r="AA39" i="15"/>
  <c r="Z39" i="15"/>
  <c r="Y39" i="15"/>
  <c r="X39" i="15"/>
  <c r="W39" i="15"/>
  <c r="V39" i="15"/>
  <c r="U39" i="15"/>
  <c r="T39" i="15"/>
  <c r="O39" i="15"/>
  <c r="Q39" i="15" s="1"/>
  <c r="L39" i="15"/>
  <c r="J39" i="15"/>
  <c r="G39" i="15"/>
  <c r="AC38" i="15"/>
  <c r="AB38" i="15"/>
  <c r="AA38" i="15"/>
  <c r="Z38" i="15"/>
  <c r="Y38" i="15"/>
  <c r="X38" i="15"/>
  <c r="W38" i="15"/>
  <c r="V38" i="15"/>
  <c r="U38" i="15"/>
  <c r="T38" i="15"/>
  <c r="O38" i="15"/>
  <c r="Q38" i="15" s="1"/>
  <c r="L38" i="15"/>
  <c r="J38" i="15"/>
  <c r="G38" i="15"/>
  <c r="AC37" i="15"/>
  <c r="AB37" i="15"/>
  <c r="AA37" i="15"/>
  <c r="Z37" i="15"/>
  <c r="Y37" i="15"/>
  <c r="X37" i="15"/>
  <c r="W37" i="15"/>
  <c r="V37" i="15"/>
  <c r="U37" i="15"/>
  <c r="T37" i="15"/>
  <c r="O37" i="15"/>
  <c r="Q37" i="15" s="1"/>
  <c r="L37" i="15"/>
  <c r="J37" i="15"/>
  <c r="G37" i="15"/>
  <c r="AC36" i="15"/>
  <c r="AB36" i="15"/>
  <c r="AA36" i="15"/>
  <c r="Z36" i="15"/>
  <c r="Y36" i="15"/>
  <c r="X36" i="15"/>
  <c r="W36" i="15"/>
  <c r="V36" i="15"/>
  <c r="U36" i="15"/>
  <c r="T36" i="15"/>
  <c r="O36" i="15"/>
  <c r="Q36" i="15" s="1"/>
  <c r="L36" i="15"/>
  <c r="G36" i="15"/>
  <c r="J36" i="15" s="1"/>
  <c r="AC35" i="15"/>
  <c r="AB35" i="15"/>
  <c r="AA35" i="15"/>
  <c r="Z35" i="15"/>
  <c r="Y35" i="15"/>
  <c r="X35" i="15"/>
  <c r="W35" i="15"/>
  <c r="V35" i="15"/>
  <c r="U35" i="15"/>
  <c r="T35" i="15"/>
  <c r="O35" i="15"/>
  <c r="Q35" i="15" s="1"/>
  <c r="L35" i="15"/>
  <c r="J35" i="15"/>
  <c r="G35" i="15"/>
  <c r="AC34" i="15"/>
  <c r="AB34" i="15"/>
  <c r="AA34" i="15"/>
  <c r="Z34" i="15"/>
  <c r="Y34" i="15"/>
  <c r="X34" i="15"/>
  <c r="W34" i="15"/>
  <c r="V34" i="15"/>
  <c r="U34" i="15"/>
  <c r="T34" i="15"/>
  <c r="O34" i="15"/>
  <c r="Q34" i="15" s="1"/>
  <c r="L34" i="15"/>
  <c r="J34" i="15"/>
  <c r="G34" i="15"/>
  <c r="AC33" i="15"/>
  <c r="AB33" i="15"/>
  <c r="AA33" i="15"/>
  <c r="Z33" i="15"/>
  <c r="Y33" i="15"/>
  <c r="X33" i="15"/>
  <c r="W33" i="15"/>
  <c r="V33" i="15"/>
  <c r="U33" i="15"/>
  <c r="T33" i="15"/>
  <c r="O33" i="15"/>
  <c r="Q33" i="15" s="1"/>
  <c r="L33" i="15"/>
  <c r="J33" i="15"/>
  <c r="G33" i="15"/>
  <c r="AC32" i="15"/>
  <c r="AB32" i="15"/>
  <c r="AA32" i="15"/>
  <c r="Z32" i="15"/>
  <c r="Y32" i="15"/>
  <c r="X32" i="15"/>
  <c r="W32" i="15"/>
  <c r="V32" i="15"/>
  <c r="U32" i="15"/>
  <c r="T32" i="15"/>
  <c r="O32" i="15"/>
  <c r="Q32" i="15" s="1"/>
  <c r="L32" i="15"/>
  <c r="G32" i="15"/>
  <c r="J32" i="15" s="1"/>
  <c r="AC31" i="15"/>
  <c r="AB31" i="15"/>
  <c r="AA31" i="15"/>
  <c r="Z31" i="15"/>
  <c r="Y31" i="15"/>
  <c r="X31" i="15"/>
  <c r="W31" i="15"/>
  <c r="V31" i="15"/>
  <c r="U31" i="15"/>
  <c r="T31" i="15"/>
  <c r="O31" i="15"/>
  <c r="Q31" i="15" s="1"/>
  <c r="L31" i="15"/>
  <c r="J31" i="15"/>
  <c r="G31" i="15"/>
  <c r="AC30" i="15"/>
  <c r="AB30" i="15"/>
  <c r="AA30" i="15"/>
  <c r="Z30" i="15"/>
  <c r="Y30" i="15"/>
  <c r="X30" i="15"/>
  <c r="W30" i="15"/>
  <c r="V30" i="15"/>
  <c r="U30" i="15"/>
  <c r="T30" i="15"/>
  <c r="O30" i="15"/>
  <c r="Q30" i="15" s="1"/>
  <c r="L30" i="15"/>
  <c r="J30" i="15"/>
  <c r="G30" i="15"/>
  <c r="AC29" i="15"/>
  <c r="AB29" i="15"/>
  <c r="AA29" i="15"/>
  <c r="Z29" i="15"/>
  <c r="Y29" i="15"/>
  <c r="X29" i="15"/>
  <c r="W29" i="15"/>
  <c r="V29" i="15"/>
  <c r="U29" i="15"/>
  <c r="T29" i="15"/>
  <c r="O29" i="15"/>
  <c r="Q29" i="15" s="1"/>
  <c r="L29" i="15"/>
  <c r="J29" i="15"/>
  <c r="G29" i="15"/>
  <c r="AC28" i="15"/>
  <c r="AB28" i="15"/>
  <c r="AA28" i="15"/>
  <c r="Z28" i="15"/>
  <c r="Y28" i="15"/>
  <c r="X28" i="15"/>
  <c r="W28" i="15"/>
  <c r="V28" i="15"/>
  <c r="U28" i="15"/>
  <c r="T28" i="15"/>
  <c r="O28" i="15"/>
  <c r="Q28" i="15" s="1"/>
  <c r="L28" i="15"/>
  <c r="G28" i="15"/>
  <c r="J28" i="15" s="1"/>
  <c r="AC27" i="15"/>
  <c r="AB27" i="15"/>
  <c r="AA27" i="15"/>
  <c r="Z27" i="15"/>
  <c r="Y27" i="15"/>
  <c r="X27" i="15"/>
  <c r="W27" i="15"/>
  <c r="V27" i="15"/>
  <c r="U27" i="15"/>
  <c r="T27" i="15"/>
  <c r="O27" i="15"/>
  <c r="Q27" i="15" s="1"/>
  <c r="L27" i="15"/>
  <c r="J27" i="15"/>
  <c r="G27" i="15"/>
  <c r="AC26" i="15"/>
  <c r="AB26" i="15"/>
  <c r="AA26" i="15"/>
  <c r="Z26" i="15"/>
  <c r="Y26" i="15"/>
  <c r="X26" i="15"/>
  <c r="W26" i="15"/>
  <c r="V26" i="15"/>
  <c r="U26" i="15"/>
  <c r="T26" i="15"/>
  <c r="O26" i="15"/>
  <c r="Q26" i="15" s="1"/>
  <c r="L26" i="15"/>
  <c r="J26" i="15"/>
  <c r="G26" i="15"/>
  <c r="AC25" i="15"/>
  <c r="AB25" i="15"/>
  <c r="AA25" i="15"/>
  <c r="Z25" i="15"/>
  <c r="Y25" i="15"/>
  <c r="X25" i="15"/>
  <c r="W25" i="15"/>
  <c r="V25" i="15"/>
  <c r="U25" i="15"/>
  <c r="T25" i="15"/>
  <c r="O25" i="15"/>
  <c r="Q25" i="15" s="1"/>
  <c r="L25" i="15"/>
  <c r="J25" i="15"/>
  <c r="G25" i="15"/>
  <c r="AC24" i="15"/>
  <c r="AB24" i="15"/>
  <c r="AA24" i="15"/>
  <c r="Z24" i="15"/>
  <c r="Y24" i="15"/>
  <c r="X24" i="15"/>
  <c r="W24" i="15"/>
  <c r="V24" i="15"/>
  <c r="U24" i="15"/>
  <c r="T24" i="15"/>
  <c r="O24" i="15"/>
  <c r="Q24" i="15" s="1"/>
  <c r="L24" i="15"/>
  <c r="G24" i="15"/>
  <c r="J24" i="15" s="1"/>
  <c r="AC23" i="15"/>
  <c r="AB23" i="15"/>
  <c r="AA23" i="15"/>
  <c r="Z23" i="15"/>
  <c r="Y23" i="15"/>
  <c r="X23" i="15"/>
  <c r="W23" i="15"/>
  <c r="V23" i="15"/>
  <c r="U23" i="15"/>
  <c r="T23" i="15"/>
  <c r="O23" i="15"/>
  <c r="Q23" i="15" s="1"/>
  <c r="L23" i="15"/>
  <c r="J23" i="15"/>
  <c r="G23" i="15"/>
  <c r="AC22" i="15"/>
  <c r="AB22" i="15"/>
  <c r="AA22" i="15"/>
  <c r="Z22" i="15"/>
  <c r="Y22" i="15"/>
  <c r="X22" i="15"/>
  <c r="W22" i="15"/>
  <c r="V22" i="15"/>
  <c r="U22" i="15"/>
  <c r="T22" i="15"/>
  <c r="O22" i="15"/>
  <c r="Q22" i="15" s="1"/>
  <c r="L22" i="15"/>
  <c r="J22" i="15"/>
  <c r="G22" i="15"/>
  <c r="AC21" i="15"/>
  <c r="AB21" i="15"/>
  <c r="AA21" i="15"/>
  <c r="Z21" i="15"/>
  <c r="Y21" i="15"/>
  <c r="X21" i="15"/>
  <c r="W21" i="15"/>
  <c r="V21" i="15"/>
  <c r="U21" i="15"/>
  <c r="T21" i="15"/>
  <c r="O21" i="15"/>
  <c r="Q21" i="15" s="1"/>
  <c r="L21" i="15"/>
  <c r="J21" i="15"/>
  <c r="G21" i="15"/>
  <c r="AC20" i="15"/>
  <c r="AB20" i="15"/>
  <c r="AA20" i="15"/>
  <c r="Z20" i="15"/>
  <c r="Y20" i="15"/>
  <c r="X20" i="15"/>
  <c r="W20" i="15"/>
  <c r="V20" i="15"/>
  <c r="U20" i="15"/>
  <c r="T20" i="15"/>
  <c r="O20" i="15"/>
  <c r="Q20" i="15" s="1"/>
  <c r="L20" i="15"/>
  <c r="G20" i="15"/>
  <c r="J20" i="15" s="1"/>
  <c r="AC19" i="15"/>
  <c r="AB19" i="15"/>
  <c r="AA19" i="15"/>
  <c r="Z19" i="15"/>
  <c r="Y19" i="15"/>
  <c r="X19" i="15"/>
  <c r="W19" i="15"/>
  <c r="V19" i="15"/>
  <c r="U19" i="15"/>
  <c r="T19" i="15"/>
  <c r="O19" i="15"/>
  <c r="Q19" i="15" s="1"/>
  <c r="L19" i="15"/>
  <c r="J19" i="15"/>
  <c r="G19" i="15"/>
  <c r="AC18" i="15"/>
  <c r="AB18" i="15"/>
  <c r="AA18" i="15"/>
  <c r="Z18" i="15"/>
  <c r="Y18" i="15"/>
  <c r="X18" i="15"/>
  <c r="W18" i="15"/>
  <c r="V18" i="15"/>
  <c r="U18" i="15"/>
  <c r="T18" i="15"/>
  <c r="O18" i="15"/>
  <c r="Q18" i="15" s="1"/>
  <c r="L18" i="15"/>
  <c r="J18" i="15"/>
  <c r="G18" i="15"/>
  <c r="AC17" i="15"/>
  <c r="AB17" i="15"/>
  <c r="AA17" i="15"/>
  <c r="Z17" i="15"/>
  <c r="Y17" i="15"/>
  <c r="X17" i="15"/>
  <c r="W17" i="15"/>
  <c r="V17" i="15"/>
  <c r="U17" i="15"/>
  <c r="T17" i="15"/>
  <c r="O17" i="15"/>
  <c r="Q17" i="15" s="1"/>
  <c r="L17" i="15"/>
  <c r="J17" i="15"/>
  <c r="G17" i="15"/>
  <c r="AC16" i="15"/>
  <c r="AB16" i="15"/>
  <c r="AA16" i="15"/>
  <c r="Z16" i="15"/>
  <c r="Y16" i="15"/>
  <c r="X16" i="15"/>
  <c r="W16" i="15"/>
  <c r="V16" i="15"/>
  <c r="U16" i="15"/>
  <c r="T16" i="15"/>
  <c r="O16" i="15"/>
  <c r="Q16" i="15" s="1"/>
  <c r="L16" i="15"/>
  <c r="G16" i="15"/>
  <c r="J16" i="15" s="1"/>
  <c r="AC15" i="15"/>
  <c r="AB15" i="15"/>
  <c r="AA15" i="15"/>
  <c r="Z15" i="15"/>
  <c r="Y15" i="15"/>
  <c r="X15" i="15"/>
  <c r="W15" i="15"/>
  <c r="V15" i="15"/>
  <c r="U15" i="15"/>
  <c r="T15" i="15"/>
  <c r="O15" i="15"/>
  <c r="Q15" i="15" s="1"/>
  <c r="L15" i="15"/>
  <c r="J15" i="15"/>
  <c r="G15" i="15"/>
  <c r="AC14" i="15"/>
  <c r="AB14" i="15"/>
  <c r="AA14" i="15"/>
  <c r="Z14" i="15"/>
  <c r="Y14" i="15"/>
  <c r="X14" i="15"/>
  <c r="W14" i="15"/>
  <c r="V14" i="15"/>
  <c r="U14" i="15"/>
  <c r="T14" i="15"/>
  <c r="O14" i="15"/>
  <c r="Q14" i="15" s="1"/>
  <c r="L14" i="15"/>
  <c r="J14" i="15"/>
  <c r="G14" i="15"/>
  <c r="AC13" i="15"/>
  <c r="AB13" i="15"/>
  <c r="AA13" i="15"/>
  <c r="Z13" i="15"/>
  <c r="Y13" i="15"/>
  <c r="X13" i="15"/>
  <c r="W13" i="15"/>
  <c r="V13" i="15"/>
  <c r="U13" i="15"/>
  <c r="T13" i="15"/>
  <c r="O13" i="15"/>
  <c r="Q13" i="15" s="1"/>
  <c r="L13" i="15"/>
  <c r="J13" i="15"/>
  <c r="G13" i="15"/>
  <c r="AC12" i="15"/>
  <c r="AB12" i="15"/>
  <c r="AA12" i="15"/>
  <c r="Z12" i="15"/>
  <c r="Y12" i="15"/>
  <c r="X12" i="15"/>
  <c r="W12" i="15"/>
  <c r="V12" i="15"/>
  <c r="U12" i="15"/>
  <c r="T12" i="15"/>
  <c r="O12" i="15"/>
  <c r="Q12" i="15" s="1"/>
  <c r="L12" i="15"/>
  <c r="G12" i="15"/>
  <c r="J12" i="15" s="1"/>
  <c r="AC11" i="15"/>
  <c r="AB11" i="15"/>
  <c r="AA11" i="15"/>
  <c r="Z11" i="15"/>
  <c r="Y11" i="15"/>
  <c r="X11" i="15"/>
  <c r="W11" i="15"/>
  <c r="V11" i="15"/>
  <c r="U11" i="15"/>
  <c r="T11" i="15"/>
  <c r="O11" i="15"/>
  <c r="Q11" i="15" s="1"/>
  <c r="L11" i="15"/>
  <c r="J11" i="15"/>
  <c r="G11" i="15"/>
  <c r="AC10" i="15"/>
  <c r="AB10" i="15"/>
  <c r="AA10" i="15"/>
  <c r="Z10" i="15"/>
  <c r="Y10" i="15"/>
  <c r="X10" i="15"/>
  <c r="W10" i="15"/>
  <c r="V10" i="15"/>
  <c r="U10" i="15"/>
  <c r="T10" i="15"/>
  <c r="O10" i="15"/>
  <c r="L10" i="15"/>
  <c r="J10" i="15"/>
  <c r="G10" i="15"/>
  <c r="G40" i="14"/>
  <c r="G39" i="14"/>
  <c r="J39" i="14" s="1"/>
  <c r="G38" i="14"/>
  <c r="J38" i="14" s="1"/>
  <c r="G37" i="14"/>
  <c r="J37" i="14" s="1"/>
  <c r="G36" i="14"/>
  <c r="J36" i="14" s="1"/>
  <c r="G35" i="14"/>
  <c r="J35" i="14" s="1"/>
  <c r="G34" i="14"/>
  <c r="J34" i="14" s="1"/>
  <c r="G33" i="14"/>
  <c r="J33" i="14" s="1"/>
  <c r="G32" i="14"/>
  <c r="J32" i="14" s="1"/>
  <c r="G31" i="14"/>
  <c r="G30" i="14"/>
  <c r="J30" i="14" s="1"/>
  <c r="G29" i="14"/>
  <c r="J29" i="14" s="1"/>
  <c r="G28" i="14"/>
  <c r="G27" i="14"/>
  <c r="J27" i="14" s="1"/>
  <c r="G26" i="14"/>
  <c r="J26" i="14" s="1"/>
  <c r="G25" i="14"/>
  <c r="J25" i="14" s="1"/>
  <c r="G24" i="14"/>
  <c r="J24" i="14" s="1"/>
  <c r="G23" i="14"/>
  <c r="J23" i="14" s="1"/>
  <c r="G22" i="14"/>
  <c r="G21" i="14"/>
  <c r="J21" i="14" s="1"/>
  <c r="G20" i="14"/>
  <c r="J20" i="14" s="1"/>
  <c r="G19" i="14"/>
  <c r="J19" i="14" s="1"/>
  <c r="G18" i="14"/>
  <c r="J18" i="14" s="1"/>
  <c r="G17" i="14"/>
  <c r="J17" i="14" s="1"/>
  <c r="G16" i="14"/>
  <c r="G15" i="14"/>
  <c r="J15" i="14" s="1"/>
  <c r="G14" i="14"/>
  <c r="J14" i="14" s="1"/>
  <c r="G13" i="14"/>
  <c r="J13" i="14" s="1"/>
  <c r="G12" i="14"/>
  <c r="J12" i="14" s="1"/>
  <c r="G11" i="14"/>
  <c r="J11" i="14" s="1"/>
  <c r="G10" i="14"/>
  <c r="J10" i="14" s="1"/>
  <c r="G40" i="13"/>
  <c r="G39" i="13"/>
  <c r="J39" i="13" s="1"/>
  <c r="G38" i="13"/>
  <c r="G37" i="13"/>
  <c r="G36" i="13"/>
  <c r="J36" i="13" s="1"/>
  <c r="G35" i="13"/>
  <c r="G34" i="13"/>
  <c r="G33" i="13"/>
  <c r="J33" i="13" s="1"/>
  <c r="G32" i="13"/>
  <c r="G31" i="13"/>
  <c r="J31" i="13" s="1"/>
  <c r="G30" i="13"/>
  <c r="G29" i="13"/>
  <c r="J29" i="13" s="1"/>
  <c r="G28" i="13"/>
  <c r="J28" i="13" s="1"/>
  <c r="G27" i="13"/>
  <c r="G26" i="13"/>
  <c r="G25" i="13"/>
  <c r="J25" i="13" s="1"/>
  <c r="G24" i="13"/>
  <c r="G23" i="13"/>
  <c r="G22" i="13"/>
  <c r="G21" i="13"/>
  <c r="J21" i="13" s="1"/>
  <c r="G20" i="13"/>
  <c r="J20" i="13" s="1"/>
  <c r="G19" i="13"/>
  <c r="G18" i="13"/>
  <c r="G17" i="13"/>
  <c r="J17" i="13" s="1"/>
  <c r="G16" i="13"/>
  <c r="G15" i="13"/>
  <c r="J15" i="13" s="1"/>
  <c r="G14" i="13"/>
  <c r="G13" i="13"/>
  <c r="J13" i="13" s="1"/>
  <c r="G12" i="13"/>
  <c r="J12" i="13" s="1"/>
  <c r="G11" i="13"/>
  <c r="G10" i="13"/>
  <c r="G40" i="12"/>
  <c r="J40" i="12" s="1"/>
  <c r="G39" i="12"/>
  <c r="G38" i="12"/>
  <c r="G37" i="12"/>
  <c r="G36" i="12"/>
  <c r="J36" i="12" s="1"/>
  <c r="G35" i="12"/>
  <c r="J35" i="12" s="1"/>
  <c r="G34" i="12"/>
  <c r="J34" i="12" s="1"/>
  <c r="G33" i="12"/>
  <c r="J33" i="12" s="1"/>
  <c r="G32" i="12"/>
  <c r="G31" i="12"/>
  <c r="G30" i="12"/>
  <c r="G29" i="12"/>
  <c r="G28" i="12"/>
  <c r="J28" i="12" s="1"/>
  <c r="G27" i="12"/>
  <c r="J27" i="12" s="1"/>
  <c r="G26" i="12"/>
  <c r="J26" i="12" s="1"/>
  <c r="G25" i="12"/>
  <c r="J25" i="12" s="1"/>
  <c r="G24" i="12"/>
  <c r="G23" i="12"/>
  <c r="G22" i="12"/>
  <c r="J22" i="12" s="1"/>
  <c r="G21" i="12"/>
  <c r="G20" i="12"/>
  <c r="J20" i="12" s="1"/>
  <c r="G19" i="12"/>
  <c r="G18" i="12"/>
  <c r="J18" i="12" s="1"/>
  <c r="G17" i="12"/>
  <c r="J17" i="12" s="1"/>
  <c r="G16" i="12"/>
  <c r="G15" i="12"/>
  <c r="G14" i="12"/>
  <c r="G13" i="12"/>
  <c r="G12" i="12"/>
  <c r="J12" i="12" s="1"/>
  <c r="G11" i="12"/>
  <c r="J11" i="12" s="1"/>
  <c r="G10" i="12"/>
  <c r="J10" i="12" s="1"/>
  <c r="G40" i="11"/>
  <c r="G39" i="11"/>
  <c r="J39" i="11" s="1"/>
  <c r="G38" i="11"/>
  <c r="G37" i="11"/>
  <c r="J37" i="11" s="1"/>
  <c r="G36" i="11"/>
  <c r="J36" i="11" s="1"/>
  <c r="G35" i="11"/>
  <c r="G34" i="11"/>
  <c r="G33" i="11"/>
  <c r="J33" i="11" s="1"/>
  <c r="G32" i="11"/>
  <c r="G31" i="11"/>
  <c r="J31" i="11" s="1"/>
  <c r="G30" i="11"/>
  <c r="G29" i="11"/>
  <c r="J29" i="11" s="1"/>
  <c r="G28" i="11"/>
  <c r="J28" i="11" s="1"/>
  <c r="G27" i="11"/>
  <c r="G26" i="11"/>
  <c r="J26" i="11" s="1"/>
  <c r="G25" i="11"/>
  <c r="J25" i="11" s="1"/>
  <c r="G24" i="11"/>
  <c r="G23" i="11"/>
  <c r="G22" i="11"/>
  <c r="G21" i="11"/>
  <c r="J21" i="11" s="1"/>
  <c r="G20" i="11"/>
  <c r="J20" i="11" s="1"/>
  <c r="G19" i="11"/>
  <c r="G18" i="11"/>
  <c r="J18" i="11" s="1"/>
  <c r="T18" i="11" s="1"/>
  <c r="G17" i="11"/>
  <c r="J17" i="11" s="1"/>
  <c r="G16" i="11"/>
  <c r="J16" i="11" s="1"/>
  <c r="T16" i="11" s="1"/>
  <c r="G15" i="11"/>
  <c r="J15" i="11" s="1"/>
  <c r="T15" i="11" s="1"/>
  <c r="G14" i="11"/>
  <c r="G13" i="11"/>
  <c r="J13" i="11" s="1"/>
  <c r="G12" i="11"/>
  <c r="J12" i="11" s="1"/>
  <c r="G11" i="11"/>
  <c r="G10" i="11"/>
  <c r="J10" i="11" s="1"/>
  <c r="G40" i="10"/>
  <c r="G39" i="10"/>
  <c r="G38" i="10"/>
  <c r="G37" i="10"/>
  <c r="J37" i="10" s="1"/>
  <c r="G36" i="10"/>
  <c r="J36" i="10" s="1"/>
  <c r="G35" i="10"/>
  <c r="G34" i="10"/>
  <c r="J34" i="10" s="1"/>
  <c r="G33" i="10"/>
  <c r="J33" i="10" s="1"/>
  <c r="G32" i="10"/>
  <c r="G31" i="10"/>
  <c r="G30" i="10"/>
  <c r="G29" i="10"/>
  <c r="J29" i="10" s="1"/>
  <c r="G28" i="10"/>
  <c r="J28" i="10" s="1"/>
  <c r="G27" i="10"/>
  <c r="G26" i="10"/>
  <c r="J26" i="10" s="1"/>
  <c r="G25" i="10"/>
  <c r="J25" i="10" s="1"/>
  <c r="G24" i="10"/>
  <c r="G23" i="10"/>
  <c r="G22" i="10"/>
  <c r="G21" i="10"/>
  <c r="J21" i="10" s="1"/>
  <c r="G20" i="10"/>
  <c r="J20" i="10" s="1"/>
  <c r="G19" i="10"/>
  <c r="G18" i="10"/>
  <c r="J18" i="10" s="1"/>
  <c r="G17" i="10"/>
  <c r="J17" i="10" s="1"/>
  <c r="G16" i="10"/>
  <c r="G15" i="10"/>
  <c r="G14" i="10"/>
  <c r="G13" i="10"/>
  <c r="J13" i="10" s="1"/>
  <c r="G12" i="10"/>
  <c r="J12" i="10" s="1"/>
  <c r="G11" i="10"/>
  <c r="G10" i="10"/>
  <c r="J10" i="10" s="1"/>
  <c r="G40" i="9"/>
  <c r="J40" i="9" s="1"/>
  <c r="G39" i="9"/>
  <c r="G38" i="9"/>
  <c r="G37" i="9"/>
  <c r="J37" i="9" s="1"/>
  <c r="G36" i="9"/>
  <c r="G35" i="9"/>
  <c r="G34" i="9"/>
  <c r="J34" i="9" s="1"/>
  <c r="G33" i="9"/>
  <c r="J33" i="9" s="1"/>
  <c r="G32" i="9"/>
  <c r="J32" i="9" s="1"/>
  <c r="G31" i="9"/>
  <c r="G30" i="9"/>
  <c r="G29" i="9"/>
  <c r="J29" i="9" s="1"/>
  <c r="G28" i="9"/>
  <c r="G27" i="9"/>
  <c r="J27" i="9" s="1"/>
  <c r="G26" i="9"/>
  <c r="J26" i="9" s="1"/>
  <c r="G25" i="9"/>
  <c r="J25" i="9" s="1"/>
  <c r="G24" i="9"/>
  <c r="J24" i="9" s="1"/>
  <c r="G23" i="9"/>
  <c r="G22" i="9"/>
  <c r="G21" i="9"/>
  <c r="J21" i="9" s="1"/>
  <c r="G20" i="9"/>
  <c r="G19" i="9"/>
  <c r="J19" i="9" s="1"/>
  <c r="G18" i="9"/>
  <c r="J18" i="9" s="1"/>
  <c r="G17" i="9"/>
  <c r="J17" i="9" s="1"/>
  <c r="G16" i="9"/>
  <c r="J16" i="9" s="1"/>
  <c r="G15" i="9"/>
  <c r="G14" i="9"/>
  <c r="G13" i="9"/>
  <c r="J13" i="9" s="1"/>
  <c r="G12" i="9"/>
  <c r="G11" i="9"/>
  <c r="J11" i="9" s="1"/>
  <c r="G10" i="9"/>
  <c r="J10" i="9" s="1"/>
  <c r="G40" i="8"/>
  <c r="G39" i="8"/>
  <c r="J39" i="8" s="1"/>
  <c r="G38" i="8"/>
  <c r="G37" i="8"/>
  <c r="J37" i="8" s="1"/>
  <c r="G36" i="8"/>
  <c r="G35" i="8"/>
  <c r="G34" i="8"/>
  <c r="J34" i="8" s="1"/>
  <c r="G33" i="8"/>
  <c r="G32" i="8"/>
  <c r="G31" i="8"/>
  <c r="J31" i="8" s="1"/>
  <c r="G30" i="8"/>
  <c r="G29" i="8"/>
  <c r="J29" i="8" s="1"/>
  <c r="G28" i="8"/>
  <c r="G27" i="8"/>
  <c r="G26" i="8"/>
  <c r="G25" i="8"/>
  <c r="G24" i="8"/>
  <c r="J24" i="8" s="1"/>
  <c r="G23" i="8"/>
  <c r="J23" i="8" s="1"/>
  <c r="G22" i="8"/>
  <c r="G21" i="8"/>
  <c r="J21" i="8" s="1"/>
  <c r="G20" i="8"/>
  <c r="G19" i="8"/>
  <c r="G18" i="8"/>
  <c r="G17" i="8"/>
  <c r="G16" i="8"/>
  <c r="G15" i="8"/>
  <c r="J15" i="8" s="1"/>
  <c r="G14" i="8"/>
  <c r="G13" i="8"/>
  <c r="J13" i="8" s="1"/>
  <c r="G12" i="8"/>
  <c r="J12" i="8" s="1"/>
  <c r="G11" i="8"/>
  <c r="G10" i="8"/>
  <c r="G40" i="7"/>
  <c r="G39" i="7"/>
  <c r="G38" i="7"/>
  <c r="G37" i="7"/>
  <c r="G36" i="7"/>
  <c r="J36" i="7" s="1"/>
  <c r="G35" i="7"/>
  <c r="J35" i="7" s="1"/>
  <c r="G34" i="7"/>
  <c r="G33" i="7"/>
  <c r="J33" i="7" s="1"/>
  <c r="G32" i="7"/>
  <c r="G31" i="7"/>
  <c r="J31" i="7" s="1"/>
  <c r="G30" i="7"/>
  <c r="J30" i="7" s="1"/>
  <c r="G29" i="7"/>
  <c r="G28" i="7"/>
  <c r="J28" i="7" s="1"/>
  <c r="G27" i="7"/>
  <c r="J27" i="7" s="1"/>
  <c r="G26" i="7"/>
  <c r="G25" i="7"/>
  <c r="J25" i="7" s="1"/>
  <c r="G24" i="7"/>
  <c r="G23" i="7"/>
  <c r="G22" i="7"/>
  <c r="J22" i="7" s="1"/>
  <c r="G21" i="7"/>
  <c r="G20" i="7"/>
  <c r="J20" i="7" s="1"/>
  <c r="G19" i="7"/>
  <c r="J19" i="7" s="1"/>
  <c r="G18" i="7"/>
  <c r="G17" i="7"/>
  <c r="J17" i="7" s="1"/>
  <c r="G16" i="7"/>
  <c r="G15" i="7"/>
  <c r="G14" i="7"/>
  <c r="J14" i="7" s="1"/>
  <c r="G13" i="7"/>
  <c r="G12" i="7"/>
  <c r="J12" i="7" s="1"/>
  <c r="G11" i="7"/>
  <c r="G10" i="7"/>
  <c r="G40" i="6"/>
  <c r="G39" i="6"/>
  <c r="G38" i="6"/>
  <c r="J38" i="6" s="1"/>
  <c r="G37" i="6"/>
  <c r="J37" i="6" s="1"/>
  <c r="G36" i="6"/>
  <c r="J36" i="6" s="1"/>
  <c r="G35" i="6"/>
  <c r="G34" i="6"/>
  <c r="J34" i="6" s="1"/>
  <c r="G33" i="6"/>
  <c r="G32" i="6"/>
  <c r="J32" i="6" s="1"/>
  <c r="G31" i="6"/>
  <c r="G30" i="6"/>
  <c r="J30" i="6" s="1"/>
  <c r="G29" i="6"/>
  <c r="J29" i="6" s="1"/>
  <c r="G28" i="6"/>
  <c r="J28" i="6" s="1"/>
  <c r="G27" i="6"/>
  <c r="G26" i="6"/>
  <c r="G25" i="6"/>
  <c r="G24" i="6"/>
  <c r="J24" i="6" s="1"/>
  <c r="G23" i="6"/>
  <c r="G22" i="6"/>
  <c r="G21" i="6"/>
  <c r="J21" i="6" s="1"/>
  <c r="G20" i="6"/>
  <c r="J20" i="6" s="1"/>
  <c r="G19" i="6"/>
  <c r="G18" i="6"/>
  <c r="J18" i="6" s="1"/>
  <c r="G17" i="6"/>
  <c r="G16" i="6"/>
  <c r="G15" i="6"/>
  <c r="G14" i="6"/>
  <c r="J14" i="6" s="1"/>
  <c r="G13" i="6"/>
  <c r="J13" i="6" s="1"/>
  <c r="G12" i="6"/>
  <c r="J12" i="6" s="1"/>
  <c r="G11" i="6"/>
  <c r="G10" i="6"/>
  <c r="G40" i="5"/>
  <c r="G39" i="5"/>
  <c r="G38" i="5"/>
  <c r="G37" i="5"/>
  <c r="J37" i="5" s="1"/>
  <c r="G36" i="5"/>
  <c r="J36" i="5" s="1"/>
  <c r="G35" i="5"/>
  <c r="G34" i="5"/>
  <c r="J34" i="5" s="1"/>
  <c r="G33" i="5"/>
  <c r="J33" i="5" s="1"/>
  <c r="G32" i="5"/>
  <c r="G31" i="5"/>
  <c r="G30" i="5"/>
  <c r="G29" i="5"/>
  <c r="J29" i="5" s="1"/>
  <c r="G28" i="5"/>
  <c r="J28" i="5" s="1"/>
  <c r="G27" i="5"/>
  <c r="G26" i="5"/>
  <c r="J26" i="5" s="1"/>
  <c r="G25" i="5"/>
  <c r="J25" i="5" s="1"/>
  <c r="G24" i="5"/>
  <c r="G23" i="5"/>
  <c r="G22" i="5"/>
  <c r="G21" i="5"/>
  <c r="J21" i="5" s="1"/>
  <c r="G20" i="5"/>
  <c r="J20" i="5" s="1"/>
  <c r="G19" i="5"/>
  <c r="G18" i="5"/>
  <c r="J18" i="5" s="1"/>
  <c r="G17" i="5"/>
  <c r="J17" i="5" s="1"/>
  <c r="G16" i="5"/>
  <c r="G15" i="5"/>
  <c r="G14" i="5"/>
  <c r="G13" i="5"/>
  <c r="J13" i="5" s="1"/>
  <c r="G12" i="5"/>
  <c r="J12" i="5" s="1"/>
  <c r="G11" i="5"/>
  <c r="G10" i="5"/>
  <c r="AE40" i="14"/>
  <c r="AD40" i="14"/>
  <c r="AC40" i="14"/>
  <c r="AB40" i="14"/>
  <c r="AA40" i="14"/>
  <c r="Q40" i="14"/>
  <c r="S40" i="14" s="1"/>
  <c r="N40" i="14"/>
  <c r="J40" i="14"/>
  <c r="AE39" i="14"/>
  <c r="AD39" i="14"/>
  <c r="AC39" i="14"/>
  <c r="AB39" i="14"/>
  <c r="AA39" i="14"/>
  <c r="Q39" i="14"/>
  <c r="S39" i="14" s="1"/>
  <c r="N39" i="14"/>
  <c r="AE38" i="14"/>
  <c r="AD38" i="14"/>
  <c r="AC38" i="14"/>
  <c r="AB38" i="14"/>
  <c r="AA38" i="14"/>
  <c r="Q38" i="14"/>
  <c r="S38" i="14" s="1"/>
  <c r="N38" i="14"/>
  <c r="AE37" i="14"/>
  <c r="AD37" i="14"/>
  <c r="AC37" i="14"/>
  <c r="AB37" i="14"/>
  <c r="AA37" i="14"/>
  <c r="Q37" i="14"/>
  <c r="S37" i="14" s="1"/>
  <c r="N37" i="14"/>
  <c r="AE36" i="14"/>
  <c r="AD36" i="14"/>
  <c r="AC36" i="14"/>
  <c r="AB36" i="14"/>
  <c r="S36" i="14"/>
  <c r="N36" i="14"/>
  <c r="AA36" i="14" s="1"/>
  <c r="AE35" i="14"/>
  <c r="AD35" i="14"/>
  <c r="AC35" i="14"/>
  <c r="AB35" i="14"/>
  <c r="AA35" i="14"/>
  <c r="Q35" i="14"/>
  <c r="S35" i="14" s="1"/>
  <c r="N35" i="14"/>
  <c r="AE34" i="14"/>
  <c r="AD34" i="14"/>
  <c r="AC34" i="14"/>
  <c r="AB34" i="14"/>
  <c r="AA34" i="14"/>
  <c r="Q34" i="14"/>
  <c r="S34" i="14" s="1"/>
  <c r="N34" i="14"/>
  <c r="AE33" i="14"/>
  <c r="AD33" i="14"/>
  <c r="AC33" i="14"/>
  <c r="AB33" i="14"/>
  <c r="AA33" i="14"/>
  <c r="Q33" i="14"/>
  <c r="S33" i="14" s="1"/>
  <c r="N33" i="14"/>
  <c r="AE32" i="14"/>
  <c r="AD32" i="14"/>
  <c r="AC32" i="14"/>
  <c r="AB32" i="14"/>
  <c r="AA32" i="14"/>
  <c r="Q32" i="14"/>
  <c r="S32" i="14" s="1"/>
  <c r="N32" i="14"/>
  <c r="AE31" i="14"/>
  <c r="AD31" i="14"/>
  <c r="AC31" i="14"/>
  <c r="AB31" i="14"/>
  <c r="AA31" i="14"/>
  <c r="Q31" i="14"/>
  <c r="S31" i="14" s="1"/>
  <c r="N31" i="14"/>
  <c r="J31" i="14"/>
  <c r="AE30" i="14"/>
  <c r="AD30" i="14"/>
  <c r="AC30" i="14"/>
  <c r="AB30" i="14"/>
  <c r="AA30" i="14"/>
  <c r="Q30" i="14"/>
  <c r="S30" i="14" s="1"/>
  <c r="N30" i="14"/>
  <c r="AE29" i="14"/>
  <c r="AD29" i="14"/>
  <c r="AC29" i="14"/>
  <c r="AB29" i="14"/>
  <c r="AA29" i="14"/>
  <c r="Q29" i="14"/>
  <c r="S29" i="14" s="1"/>
  <c r="N29" i="14"/>
  <c r="AE28" i="14"/>
  <c r="AD28" i="14"/>
  <c r="AC28" i="14"/>
  <c r="AB28" i="14"/>
  <c r="AA28" i="14"/>
  <c r="Q28" i="14"/>
  <c r="S28" i="14" s="1"/>
  <c r="N28" i="14"/>
  <c r="J28" i="14"/>
  <c r="AE27" i="14"/>
  <c r="AD27" i="14"/>
  <c r="AC27" i="14"/>
  <c r="AB27" i="14"/>
  <c r="AA27" i="14"/>
  <c r="Q27" i="14"/>
  <c r="S27" i="14" s="1"/>
  <c r="N27" i="14"/>
  <c r="AE26" i="14"/>
  <c r="AD26" i="14"/>
  <c r="AC26" i="14"/>
  <c r="AB26" i="14"/>
  <c r="AA26" i="14"/>
  <c r="Q26" i="14"/>
  <c r="S26" i="14" s="1"/>
  <c r="N26" i="14"/>
  <c r="AE25" i="14"/>
  <c r="AD25" i="14"/>
  <c r="AC25" i="14"/>
  <c r="AB25" i="14"/>
  <c r="AA25" i="14"/>
  <c r="Q25" i="14"/>
  <c r="S25" i="14" s="1"/>
  <c r="N25" i="14"/>
  <c r="AE24" i="14"/>
  <c r="AD24" i="14"/>
  <c r="AC24" i="14"/>
  <c r="AB24" i="14"/>
  <c r="AA24" i="14"/>
  <c r="Q24" i="14"/>
  <c r="S24" i="14" s="1"/>
  <c r="N24" i="14"/>
  <c r="AE23" i="14"/>
  <c r="AD23" i="14"/>
  <c r="AC23" i="14"/>
  <c r="AB23" i="14"/>
  <c r="AA23" i="14"/>
  <c r="Q23" i="14"/>
  <c r="S23" i="14" s="1"/>
  <c r="N23" i="14"/>
  <c r="AE22" i="14"/>
  <c r="AD22" i="14"/>
  <c r="AC22" i="14"/>
  <c r="AB22" i="14"/>
  <c r="AA22" i="14"/>
  <c r="Q22" i="14"/>
  <c r="S22" i="14" s="1"/>
  <c r="N22" i="14"/>
  <c r="J22" i="14"/>
  <c r="AE21" i="14"/>
  <c r="AD21" i="14"/>
  <c r="AC21" i="14"/>
  <c r="AB21" i="14"/>
  <c r="AA21" i="14"/>
  <c r="Q21" i="14"/>
  <c r="S21" i="14" s="1"/>
  <c r="N21" i="14"/>
  <c r="AE20" i="14"/>
  <c r="AD20" i="14"/>
  <c r="AC20" i="14"/>
  <c r="AB20" i="14"/>
  <c r="AA20" i="14"/>
  <c r="Q20" i="14"/>
  <c r="S20" i="14" s="1"/>
  <c r="N20" i="14"/>
  <c r="AE19" i="14"/>
  <c r="AD19" i="14"/>
  <c r="AC19" i="14"/>
  <c r="AB19" i="14"/>
  <c r="AA19" i="14"/>
  <c r="Q19" i="14"/>
  <c r="S19" i="14" s="1"/>
  <c r="N19" i="14"/>
  <c r="AE18" i="14"/>
  <c r="AD18" i="14"/>
  <c r="AC18" i="14"/>
  <c r="AB18" i="14"/>
  <c r="AA18" i="14"/>
  <c r="Q18" i="14"/>
  <c r="S18" i="14" s="1"/>
  <c r="N18" i="14"/>
  <c r="AE17" i="14"/>
  <c r="AD17" i="14"/>
  <c r="AC17" i="14"/>
  <c r="AB17" i="14"/>
  <c r="AA17" i="14"/>
  <c r="Q17" i="14"/>
  <c r="S17" i="14" s="1"/>
  <c r="N17" i="14"/>
  <c r="AE16" i="14"/>
  <c r="AD16" i="14"/>
  <c r="AC16" i="14"/>
  <c r="AB16" i="14"/>
  <c r="AA16" i="14"/>
  <c r="Q16" i="14"/>
  <c r="S16" i="14" s="1"/>
  <c r="N16" i="14"/>
  <c r="J16" i="14"/>
  <c r="AE15" i="14"/>
  <c r="AD15" i="14"/>
  <c r="AC15" i="14"/>
  <c r="AB15" i="14"/>
  <c r="AA15" i="14"/>
  <c r="Q15" i="14"/>
  <c r="S15" i="14" s="1"/>
  <c r="N15" i="14"/>
  <c r="AE14" i="14"/>
  <c r="AD14" i="14"/>
  <c r="AC14" i="14"/>
  <c r="AB14" i="14"/>
  <c r="AA14" i="14"/>
  <c r="Q14" i="14"/>
  <c r="S14" i="14" s="1"/>
  <c r="N14" i="14"/>
  <c r="AE13" i="14"/>
  <c r="AD13" i="14"/>
  <c r="AC13" i="14"/>
  <c r="AB13" i="14"/>
  <c r="AA13" i="14"/>
  <c r="Q13" i="14"/>
  <c r="S13" i="14" s="1"/>
  <c r="N13" i="14"/>
  <c r="AE12" i="14"/>
  <c r="AD12" i="14"/>
  <c r="AC12" i="14"/>
  <c r="AB12" i="14"/>
  <c r="AA12" i="14"/>
  <c r="Q12" i="14"/>
  <c r="S12" i="14" s="1"/>
  <c r="N12" i="14"/>
  <c r="AE11" i="14"/>
  <c r="AD11" i="14"/>
  <c r="AC11" i="14"/>
  <c r="AB11" i="14"/>
  <c r="Q11" i="14"/>
  <c r="S11" i="14" s="1"/>
  <c r="N11" i="14"/>
  <c r="AA11" i="14" s="1"/>
  <c r="AE10" i="14"/>
  <c r="AD10" i="14"/>
  <c r="AC10" i="14"/>
  <c r="AB10" i="14"/>
  <c r="N10" i="14"/>
  <c r="AC40" i="13"/>
  <c r="AB40" i="13"/>
  <c r="AA40" i="13"/>
  <c r="Z40" i="13"/>
  <c r="Y40" i="13"/>
  <c r="X40" i="13"/>
  <c r="W40" i="13"/>
  <c r="V40" i="13"/>
  <c r="U40" i="13"/>
  <c r="T40" i="13"/>
  <c r="Q40" i="13"/>
  <c r="O40" i="13"/>
  <c r="P40" i="13" s="1"/>
  <c r="L40" i="13"/>
  <c r="J40" i="13"/>
  <c r="AC39" i="13"/>
  <c r="AB39" i="13"/>
  <c r="AA39" i="13"/>
  <c r="Z39" i="13"/>
  <c r="Y39" i="13"/>
  <c r="X39" i="13"/>
  <c r="W39" i="13"/>
  <c r="V39" i="13"/>
  <c r="U39" i="13"/>
  <c r="T39" i="13"/>
  <c r="Q39" i="13"/>
  <c r="O39" i="13"/>
  <c r="P39" i="13" s="1"/>
  <c r="L39" i="13"/>
  <c r="AC38" i="13"/>
  <c r="AB38" i="13"/>
  <c r="AA38" i="13"/>
  <c r="Z38" i="13"/>
  <c r="Y38" i="13"/>
  <c r="X38" i="13"/>
  <c r="W38" i="13"/>
  <c r="V38" i="13"/>
  <c r="U38" i="13"/>
  <c r="T38" i="13"/>
  <c r="O38" i="13"/>
  <c r="P38" i="13" s="1"/>
  <c r="L38" i="13"/>
  <c r="J38" i="13"/>
  <c r="AC37" i="13"/>
  <c r="AB37" i="13"/>
  <c r="AA37" i="13"/>
  <c r="Z37" i="13"/>
  <c r="Y37" i="13"/>
  <c r="X37" i="13"/>
  <c r="W37" i="13"/>
  <c r="V37" i="13"/>
  <c r="U37" i="13"/>
  <c r="T37" i="13"/>
  <c r="Q37" i="13"/>
  <c r="O37" i="13"/>
  <c r="P37" i="13" s="1"/>
  <c r="L37" i="13"/>
  <c r="J37" i="13"/>
  <c r="AC36" i="13"/>
  <c r="AB36" i="13"/>
  <c r="AA36" i="13"/>
  <c r="Z36" i="13"/>
  <c r="Y36" i="13"/>
  <c r="X36" i="13"/>
  <c r="W36" i="13"/>
  <c r="V36" i="13"/>
  <c r="U36" i="13"/>
  <c r="T36" i="13"/>
  <c r="Q36" i="13"/>
  <c r="O36" i="13"/>
  <c r="P36" i="13" s="1"/>
  <c r="L36" i="13"/>
  <c r="AC35" i="13"/>
  <c r="AB35" i="13"/>
  <c r="AA35" i="13"/>
  <c r="Z35" i="13"/>
  <c r="Y35" i="13"/>
  <c r="X35" i="13"/>
  <c r="W35" i="13"/>
  <c r="V35" i="13"/>
  <c r="U35" i="13"/>
  <c r="T35" i="13"/>
  <c r="Q35" i="13"/>
  <c r="O35" i="13"/>
  <c r="P35" i="13" s="1"/>
  <c r="L35" i="13"/>
  <c r="J35" i="13"/>
  <c r="AC34" i="13"/>
  <c r="AB34" i="13"/>
  <c r="AA34" i="13"/>
  <c r="Z34" i="13"/>
  <c r="Y34" i="13"/>
  <c r="X34" i="13"/>
  <c r="W34" i="13"/>
  <c r="V34" i="13"/>
  <c r="U34" i="13"/>
  <c r="T34" i="13"/>
  <c r="O34" i="13"/>
  <c r="P34" i="13" s="1"/>
  <c r="L34" i="13"/>
  <c r="J34" i="13"/>
  <c r="AC33" i="13"/>
  <c r="AB33" i="13"/>
  <c r="AA33" i="13"/>
  <c r="Z33" i="13"/>
  <c r="Y33" i="13"/>
  <c r="X33" i="13"/>
  <c r="W33" i="13"/>
  <c r="V33" i="13"/>
  <c r="U33" i="13"/>
  <c r="T33" i="13"/>
  <c r="O33" i="13"/>
  <c r="P33" i="13" s="1"/>
  <c r="L33" i="13"/>
  <c r="AC32" i="13"/>
  <c r="AB32" i="13"/>
  <c r="AA32" i="13"/>
  <c r="Z32" i="13"/>
  <c r="Y32" i="13"/>
  <c r="X32" i="13"/>
  <c r="W32" i="13"/>
  <c r="V32" i="13"/>
  <c r="U32" i="13"/>
  <c r="T32" i="13"/>
  <c r="Q32" i="13"/>
  <c r="O32" i="13"/>
  <c r="P32" i="13" s="1"/>
  <c r="L32" i="13"/>
  <c r="J32" i="13"/>
  <c r="AC31" i="13"/>
  <c r="AB31" i="13"/>
  <c r="AA31" i="13"/>
  <c r="Z31" i="13"/>
  <c r="Y31" i="13"/>
  <c r="X31" i="13"/>
  <c r="W31" i="13"/>
  <c r="V31" i="13"/>
  <c r="U31" i="13"/>
  <c r="T31" i="13"/>
  <c r="O31" i="13"/>
  <c r="P31" i="13" s="1"/>
  <c r="L31" i="13"/>
  <c r="AC30" i="13"/>
  <c r="AB30" i="13"/>
  <c r="AA30" i="13"/>
  <c r="Z30" i="13"/>
  <c r="Y30" i="13"/>
  <c r="X30" i="13"/>
  <c r="W30" i="13"/>
  <c r="V30" i="13"/>
  <c r="U30" i="13"/>
  <c r="T30" i="13"/>
  <c r="Q30" i="13"/>
  <c r="O30" i="13"/>
  <c r="P30" i="13" s="1"/>
  <c r="L30" i="13"/>
  <c r="J30" i="13"/>
  <c r="AC29" i="13"/>
  <c r="AB29" i="13"/>
  <c r="AA29" i="13"/>
  <c r="Z29" i="13"/>
  <c r="Y29" i="13"/>
  <c r="X29" i="13"/>
  <c r="W29" i="13"/>
  <c r="V29" i="13"/>
  <c r="U29" i="13"/>
  <c r="T29" i="13"/>
  <c r="Q29" i="13"/>
  <c r="O29" i="13"/>
  <c r="P29" i="13" s="1"/>
  <c r="L29" i="13"/>
  <c r="AC28" i="13"/>
  <c r="AB28" i="13"/>
  <c r="AA28" i="13"/>
  <c r="Z28" i="13"/>
  <c r="Y28" i="13"/>
  <c r="X28" i="13"/>
  <c r="W28" i="13"/>
  <c r="V28" i="13"/>
  <c r="U28" i="13"/>
  <c r="T28" i="13"/>
  <c r="Q28" i="13"/>
  <c r="O28" i="13"/>
  <c r="P28" i="13" s="1"/>
  <c r="L28" i="13"/>
  <c r="AC27" i="13"/>
  <c r="AB27" i="13"/>
  <c r="AA27" i="13"/>
  <c r="Z27" i="13"/>
  <c r="Y27" i="13"/>
  <c r="X27" i="13"/>
  <c r="W27" i="13"/>
  <c r="V27" i="13"/>
  <c r="U27" i="13"/>
  <c r="T27" i="13"/>
  <c r="O27" i="13"/>
  <c r="P27" i="13" s="1"/>
  <c r="L27" i="13"/>
  <c r="J27" i="13"/>
  <c r="AC26" i="13"/>
  <c r="AB26" i="13"/>
  <c r="AA26" i="13"/>
  <c r="Z26" i="13"/>
  <c r="Y26" i="13"/>
  <c r="X26" i="13"/>
  <c r="W26" i="13"/>
  <c r="V26" i="13"/>
  <c r="U26" i="13"/>
  <c r="T26" i="13"/>
  <c r="O26" i="13"/>
  <c r="P26" i="13" s="1"/>
  <c r="L26" i="13"/>
  <c r="J26" i="13"/>
  <c r="AC25" i="13"/>
  <c r="AB25" i="13"/>
  <c r="AA25" i="13"/>
  <c r="Z25" i="13"/>
  <c r="Y25" i="13"/>
  <c r="X25" i="13"/>
  <c r="W25" i="13"/>
  <c r="V25" i="13"/>
  <c r="U25" i="13"/>
  <c r="T25" i="13"/>
  <c r="O25" i="13"/>
  <c r="P25" i="13" s="1"/>
  <c r="L25" i="13"/>
  <c r="AC24" i="13"/>
  <c r="AB24" i="13"/>
  <c r="AA24" i="13"/>
  <c r="Z24" i="13"/>
  <c r="Y24" i="13"/>
  <c r="X24" i="13"/>
  <c r="W24" i="13"/>
  <c r="V24" i="13"/>
  <c r="U24" i="13"/>
  <c r="T24" i="13"/>
  <c r="O24" i="13"/>
  <c r="P24" i="13" s="1"/>
  <c r="L24" i="13"/>
  <c r="J24" i="13"/>
  <c r="AC23" i="13"/>
  <c r="AB23" i="13"/>
  <c r="AA23" i="13"/>
  <c r="Z23" i="13"/>
  <c r="Y23" i="13"/>
  <c r="X23" i="13"/>
  <c r="W23" i="13"/>
  <c r="V23" i="13"/>
  <c r="U23" i="13"/>
  <c r="T23" i="13"/>
  <c r="Q23" i="13"/>
  <c r="O23" i="13"/>
  <c r="P23" i="13" s="1"/>
  <c r="L23" i="13"/>
  <c r="J23" i="13"/>
  <c r="AC22" i="13"/>
  <c r="AB22" i="13"/>
  <c r="AA22" i="13"/>
  <c r="Z22" i="13"/>
  <c r="Y22" i="13"/>
  <c r="X22" i="13"/>
  <c r="W22" i="13"/>
  <c r="V22" i="13"/>
  <c r="U22" i="13"/>
  <c r="T22" i="13"/>
  <c r="Q22" i="13"/>
  <c r="O22" i="13"/>
  <c r="P22" i="13" s="1"/>
  <c r="L22" i="13"/>
  <c r="J22" i="13"/>
  <c r="AC21" i="13"/>
  <c r="AB21" i="13"/>
  <c r="AA21" i="13"/>
  <c r="Z21" i="13"/>
  <c r="Y21" i="13"/>
  <c r="X21" i="13"/>
  <c r="W21" i="13"/>
  <c r="V21" i="13"/>
  <c r="U21" i="13"/>
  <c r="T21" i="13"/>
  <c r="Q21" i="13"/>
  <c r="O21" i="13"/>
  <c r="P21" i="13" s="1"/>
  <c r="L21" i="13"/>
  <c r="AC20" i="13"/>
  <c r="AB20" i="13"/>
  <c r="AA20" i="13"/>
  <c r="Z20" i="13"/>
  <c r="Y20" i="13"/>
  <c r="X20" i="13"/>
  <c r="W20" i="13"/>
  <c r="V20" i="13"/>
  <c r="U20" i="13"/>
  <c r="T20" i="13"/>
  <c r="O20" i="13"/>
  <c r="P20" i="13" s="1"/>
  <c r="L20" i="13"/>
  <c r="AC19" i="13"/>
  <c r="AB19" i="13"/>
  <c r="AA19" i="13"/>
  <c r="Z19" i="13"/>
  <c r="Y19" i="13"/>
  <c r="X19" i="13"/>
  <c r="W19" i="13"/>
  <c r="V19" i="13"/>
  <c r="U19" i="13"/>
  <c r="T19" i="13"/>
  <c r="O19" i="13"/>
  <c r="P19" i="13" s="1"/>
  <c r="L19" i="13"/>
  <c r="J19" i="13"/>
  <c r="AC18" i="13"/>
  <c r="AB18" i="13"/>
  <c r="AA18" i="13"/>
  <c r="Z18" i="13"/>
  <c r="Y18" i="13"/>
  <c r="X18" i="13"/>
  <c r="W18" i="13"/>
  <c r="V18" i="13"/>
  <c r="U18" i="13"/>
  <c r="T18" i="13"/>
  <c r="O18" i="13"/>
  <c r="P18" i="13" s="1"/>
  <c r="L18" i="13"/>
  <c r="J18" i="13"/>
  <c r="AC17" i="13"/>
  <c r="AB17" i="13"/>
  <c r="AA17" i="13"/>
  <c r="Z17" i="13"/>
  <c r="Y17" i="13"/>
  <c r="X17" i="13"/>
  <c r="W17" i="13"/>
  <c r="V17" i="13"/>
  <c r="U17" i="13"/>
  <c r="T17" i="13"/>
  <c r="Q17" i="13"/>
  <c r="O17" i="13"/>
  <c r="P17" i="13" s="1"/>
  <c r="L17" i="13"/>
  <c r="AC16" i="13"/>
  <c r="AB16" i="13"/>
  <c r="AA16" i="13"/>
  <c r="Z16" i="13"/>
  <c r="Y16" i="13"/>
  <c r="X16" i="13"/>
  <c r="W16" i="13"/>
  <c r="V16" i="13"/>
  <c r="U16" i="13"/>
  <c r="T16" i="13"/>
  <c r="Q16" i="13"/>
  <c r="O16" i="13"/>
  <c r="P16" i="13" s="1"/>
  <c r="L16" i="13"/>
  <c r="J16" i="13"/>
  <c r="AC15" i="13"/>
  <c r="AB15" i="13"/>
  <c r="AA15" i="13"/>
  <c r="Z15" i="13"/>
  <c r="Y15" i="13"/>
  <c r="X15" i="13"/>
  <c r="W15" i="13"/>
  <c r="V15" i="13"/>
  <c r="U15" i="13"/>
  <c r="T15" i="13"/>
  <c r="Q15" i="13"/>
  <c r="O15" i="13"/>
  <c r="P15" i="13" s="1"/>
  <c r="L15" i="13"/>
  <c r="AC14" i="13"/>
  <c r="AB14" i="13"/>
  <c r="AA14" i="13"/>
  <c r="Z14" i="13"/>
  <c r="Y14" i="13"/>
  <c r="X14" i="13"/>
  <c r="W14" i="13"/>
  <c r="V14" i="13"/>
  <c r="U14" i="13"/>
  <c r="T14" i="13"/>
  <c r="Q14" i="13"/>
  <c r="O14" i="13"/>
  <c r="P14" i="13" s="1"/>
  <c r="L14" i="13"/>
  <c r="J14" i="13"/>
  <c r="AC13" i="13"/>
  <c r="AB13" i="13"/>
  <c r="AA13" i="13"/>
  <c r="Z13" i="13"/>
  <c r="Y13" i="13"/>
  <c r="X13" i="13"/>
  <c r="W13" i="13"/>
  <c r="V13" i="13"/>
  <c r="U13" i="13"/>
  <c r="T13" i="13"/>
  <c r="O13" i="13"/>
  <c r="P13" i="13" s="1"/>
  <c r="L13" i="13"/>
  <c r="AC12" i="13"/>
  <c r="AB12" i="13"/>
  <c r="AA12" i="13"/>
  <c r="Z12" i="13"/>
  <c r="Y12" i="13"/>
  <c r="X12" i="13"/>
  <c r="W12" i="13"/>
  <c r="V12" i="13"/>
  <c r="U12" i="13"/>
  <c r="T12" i="13"/>
  <c r="Q12" i="13"/>
  <c r="O12" i="13"/>
  <c r="P12" i="13" s="1"/>
  <c r="L12" i="13"/>
  <c r="AC11" i="13"/>
  <c r="AB11" i="13"/>
  <c r="AA11" i="13"/>
  <c r="Z11" i="13"/>
  <c r="Y11" i="13"/>
  <c r="X11" i="13"/>
  <c r="W11" i="13"/>
  <c r="V11" i="13"/>
  <c r="U11" i="13"/>
  <c r="T11" i="13"/>
  <c r="O11" i="13"/>
  <c r="P11" i="13" s="1"/>
  <c r="L11" i="13"/>
  <c r="J11" i="13"/>
  <c r="AC10" i="13"/>
  <c r="AB10" i="13"/>
  <c r="AA10" i="13"/>
  <c r="Z10" i="13"/>
  <c r="Y10" i="13"/>
  <c r="X10" i="13"/>
  <c r="W10" i="13"/>
  <c r="V10" i="13"/>
  <c r="U10" i="13"/>
  <c r="T10" i="13"/>
  <c r="Q10" i="13"/>
  <c r="O10" i="13"/>
  <c r="L10" i="13"/>
  <c r="J10" i="13"/>
  <c r="AC40" i="12"/>
  <c r="AB40" i="12"/>
  <c r="AA40" i="12"/>
  <c r="Z40" i="12"/>
  <c r="Y40" i="12"/>
  <c r="X40" i="12"/>
  <c r="W40" i="12"/>
  <c r="V40" i="12"/>
  <c r="U40" i="12"/>
  <c r="T40" i="12"/>
  <c r="O40" i="12"/>
  <c r="Q40" i="12" s="1"/>
  <c r="L40" i="12"/>
  <c r="AC39" i="12"/>
  <c r="AB39" i="12"/>
  <c r="AA39" i="12"/>
  <c r="Z39" i="12"/>
  <c r="Y39" i="12"/>
  <c r="X39" i="12"/>
  <c r="W39" i="12"/>
  <c r="V39" i="12"/>
  <c r="U39" i="12"/>
  <c r="T39" i="12"/>
  <c r="O39" i="12"/>
  <c r="Q39" i="12" s="1"/>
  <c r="L39" i="12"/>
  <c r="J39" i="12"/>
  <c r="AC38" i="12"/>
  <c r="AB38" i="12"/>
  <c r="AA38" i="12"/>
  <c r="Z38" i="12"/>
  <c r="Y38" i="12"/>
  <c r="X38" i="12"/>
  <c r="W38" i="12"/>
  <c r="V38" i="12"/>
  <c r="U38" i="12"/>
  <c r="T38" i="12"/>
  <c r="O38" i="12"/>
  <c r="Q38" i="12" s="1"/>
  <c r="L38" i="12"/>
  <c r="J38" i="12"/>
  <c r="AC37" i="12"/>
  <c r="AB37" i="12"/>
  <c r="AA37" i="12"/>
  <c r="Z37" i="12"/>
  <c r="Y37" i="12"/>
  <c r="X37" i="12"/>
  <c r="W37" i="12"/>
  <c r="V37" i="12"/>
  <c r="U37" i="12"/>
  <c r="T37" i="12"/>
  <c r="O37" i="12"/>
  <c r="Q37" i="12" s="1"/>
  <c r="L37" i="12"/>
  <c r="J37" i="12"/>
  <c r="AC36" i="12"/>
  <c r="AB36" i="12"/>
  <c r="AA36" i="12"/>
  <c r="Z36" i="12"/>
  <c r="Y36" i="12"/>
  <c r="X36" i="12"/>
  <c r="W36" i="12"/>
  <c r="V36" i="12"/>
  <c r="U36" i="12"/>
  <c r="T36" i="12"/>
  <c r="O36" i="12"/>
  <c r="Q36" i="12" s="1"/>
  <c r="L36" i="12"/>
  <c r="AC35" i="12"/>
  <c r="AB35" i="12"/>
  <c r="AA35" i="12"/>
  <c r="Z35" i="12"/>
  <c r="Y35" i="12"/>
  <c r="X35" i="12"/>
  <c r="W35" i="12"/>
  <c r="V35" i="12"/>
  <c r="U35" i="12"/>
  <c r="T35" i="12"/>
  <c r="O35" i="12"/>
  <c r="Q35" i="12" s="1"/>
  <c r="L35" i="12"/>
  <c r="AC34" i="12"/>
  <c r="AB34" i="12"/>
  <c r="AA34" i="12"/>
  <c r="Z34" i="12"/>
  <c r="Y34" i="12"/>
  <c r="X34" i="12"/>
  <c r="W34" i="12"/>
  <c r="V34" i="12"/>
  <c r="U34" i="12"/>
  <c r="T34" i="12"/>
  <c r="O34" i="12"/>
  <c r="Q34" i="12" s="1"/>
  <c r="L34" i="12"/>
  <c r="AC33" i="12"/>
  <c r="AB33" i="12"/>
  <c r="AA33" i="12"/>
  <c r="Z33" i="12"/>
  <c r="Y33" i="12"/>
  <c r="X33" i="12"/>
  <c r="W33" i="12"/>
  <c r="V33" i="12"/>
  <c r="U33" i="12"/>
  <c r="T33" i="12"/>
  <c r="O33" i="12"/>
  <c r="Q33" i="12" s="1"/>
  <c r="L33" i="12"/>
  <c r="AC32" i="12"/>
  <c r="AB32" i="12"/>
  <c r="AA32" i="12"/>
  <c r="Z32" i="12"/>
  <c r="Y32" i="12"/>
  <c r="X32" i="12"/>
  <c r="W32" i="12"/>
  <c r="V32" i="12"/>
  <c r="U32" i="12"/>
  <c r="T32" i="12"/>
  <c r="O32" i="12"/>
  <c r="Q32" i="12" s="1"/>
  <c r="L32" i="12"/>
  <c r="J32" i="12"/>
  <c r="AC31" i="12"/>
  <c r="AB31" i="12"/>
  <c r="AA31" i="12"/>
  <c r="Z31" i="12"/>
  <c r="Y31" i="12"/>
  <c r="X31" i="12"/>
  <c r="W31" i="12"/>
  <c r="V31" i="12"/>
  <c r="U31" i="12"/>
  <c r="T31" i="12"/>
  <c r="O31" i="12"/>
  <c r="Q31" i="12" s="1"/>
  <c r="L31" i="12"/>
  <c r="J31" i="12"/>
  <c r="AC30" i="12"/>
  <c r="AB30" i="12"/>
  <c r="AA30" i="12"/>
  <c r="Z30" i="12"/>
  <c r="Y30" i="12"/>
  <c r="X30" i="12"/>
  <c r="W30" i="12"/>
  <c r="V30" i="12"/>
  <c r="U30" i="12"/>
  <c r="T30" i="12"/>
  <c r="O30" i="12"/>
  <c r="Q30" i="12" s="1"/>
  <c r="L30" i="12"/>
  <c r="J30" i="12"/>
  <c r="AC29" i="12"/>
  <c r="AB29" i="12"/>
  <c r="AA29" i="12"/>
  <c r="Z29" i="12"/>
  <c r="Y29" i="12"/>
  <c r="X29" i="12"/>
  <c r="W29" i="12"/>
  <c r="V29" i="12"/>
  <c r="U29" i="12"/>
  <c r="T29" i="12"/>
  <c r="O29" i="12"/>
  <c r="Q29" i="12" s="1"/>
  <c r="L29" i="12"/>
  <c r="J29" i="12"/>
  <c r="AC28" i="12"/>
  <c r="AB28" i="12"/>
  <c r="AA28" i="12"/>
  <c r="Z28" i="12"/>
  <c r="Y28" i="12"/>
  <c r="X28" i="12"/>
  <c r="W28" i="12"/>
  <c r="V28" i="12"/>
  <c r="U28" i="12"/>
  <c r="T28" i="12"/>
  <c r="O28" i="12"/>
  <c r="Q28" i="12" s="1"/>
  <c r="L28" i="12"/>
  <c r="AC27" i="12"/>
  <c r="AB27" i="12"/>
  <c r="AA27" i="12"/>
  <c r="Z27" i="12"/>
  <c r="Y27" i="12"/>
  <c r="X27" i="12"/>
  <c r="W27" i="12"/>
  <c r="V27" i="12"/>
  <c r="U27" i="12"/>
  <c r="T27" i="12"/>
  <c r="O27" i="12"/>
  <c r="Q27" i="12" s="1"/>
  <c r="L27" i="12"/>
  <c r="AC26" i="12"/>
  <c r="AB26" i="12"/>
  <c r="AA26" i="12"/>
  <c r="Z26" i="12"/>
  <c r="Y26" i="12"/>
  <c r="X26" i="12"/>
  <c r="W26" i="12"/>
  <c r="V26" i="12"/>
  <c r="U26" i="12"/>
  <c r="T26" i="12"/>
  <c r="O26" i="12"/>
  <c r="Q26" i="12" s="1"/>
  <c r="L26" i="12"/>
  <c r="AC25" i="12"/>
  <c r="AB25" i="12"/>
  <c r="AA25" i="12"/>
  <c r="Z25" i="12"/>
  <c r="Y25" i="12"/>
  <c r="X25" i="12"/>
  <c r="W25" i="12"/>
  <c r="V25" i="12"/>
  <c r="U25" i="12"/>
  <c r="T25" i="12"/>
  <c r="O25" i="12"/>
  <c r="Q25" i="12" s="1"/>
  <c r="L25" i="12"/>
  <c r="AC24" i="12"/>
  <c r="AB24" i="12"/>
  <c r="AA24" i="12"/>
  <c r="Z24" i="12"/>
  <c r="Y24" i="12"/>
  <c r="X24" i="12"/>
  <c r="W24" i="12"/>
  <c r="V24" i="12"/>
  <c r="U24" i="12"/>
  <c r="T24" i="12"/>
  <c r="O24" i="12"/>
  <c r="Q24" i="12" s="1"/>
  <c r="L24" i="12"/>
  <c r="J24" i="12"/>
  <c r="AC23" i="12"/>
  <c r="AB23" i="12"/>
  <c r="AA23" i="12"/>
  <c r="Z23" i="12"/>
  <c r="Y23" i="12"/>
  <c r="X23" i="12"/>
  <c r="W23" i="12"/>
  <c r="V23" i="12"/>
  <c r="U23" i="12"/>
  <c r="T23" i="12"/>
  <c r="O23" i="12"/>
  <c r="Q23" i="12" s="1"/>
  <c r="L23" i="12"/>
  <c r="J23" i="12"/>
  <c r="AC22" i="12"/>
  <c r="AB22" i="12"/>
  <c r="AA22" i="12"/>
  <c r="Z22" i="12"/>
  <c r="Y22" i="12"/>
  <c r="X22" i="12"/>
  <c r="W22" i="12"/>
  <c r="V22" i="12"/>
  <c r="U22" i="12"/>
  <c r="T22" i="12"/>
  <c r="O22" i="12"/>
  <c r="Q22" i="12" s="1"/>
  <c r="L22" i="12"/>
  <c r="AC21" i="12"/>
  <c r="AB21" i="12"/>
  <c r="AA21" i="12"/>
  <c r="Z21" i="12"/>
  <c r="Y21" i="12"/>
  <c r="X21" i="12"/>
  <c r="W21" i="12"/>
  <c r="V21" i="12"/>
  <c r="U21" i="12"/>
  <c r="T21" i="12"/>
  <c r="O21" i="12"/>
  <c r="Q21" i="12" s="1"/>
  <c r="L21" i="12"/>
  <c r="J21" i="12"/>
  <c r="AC20" i="12"/>
  <c r="AB20" i="12"/>
  <c r="AA20" i="12"/>
  <c r="Z20" i="12"/>
  <c r="Y20" i="12"/>
  <c r="X20" i="12"/>
  <c r="W20" i="12"/>
  <c r="V20" i="12"/>
  <c r="U20" i="12"/>
  <c r="T20" i="12"/>
  <c r="O20" i="12"/>
  <c r="Q20" i="12" s="1"/>
  <c r="L20" i="12"/>
  <c r="AC19" i="12"/>
  <c r="AB19" i="12"/>
  <c r="AA19" i="12"/>
  <c r="Z19" i="12"/>
  <c r="Y19" i="12"/>
  <c r="X19" i="12"/>
  <c r="W19" i="12"/>
  <c r="V19" i="12"/>
  <c r="U19" i="12"/>
  <c r="T19" i="12"/>
  <c r="O19" i="12"/>
  <c r="Q19" i="12" s="1"/>
  <c r="L19" i="12"/>
  <c r="J19" i="12"/>
  <c r="AC18" i="12"/>
  <c r="AB18" i="12"/>
  <c r="AA18" i="12"/>
  <c r="Z18" i="12"/>
  <c r="Y18" i="12"/>
  <c r="X18" i="12"/>
  <c r="W18" i="12"/>
  <c r="V18" i="12"/>
  <c r="U18" i="12"/>
  <c r="T18" i="12"/>
  <c r="O18" i="12"/>
  <c r="Q18" i="12" s="1"/>
  <c r="L18" i="12"/>
  <c r="AC17" i="12"/>
  <c r="AB17" i="12"/>
  <c r="AA17" i="12"/>
  <c r="Z17" i="12"/>
  <c r="Y17" i="12"/>
  <c r="X17" i="12"/>
  <c r="W17" i="12"/>
  <c r="V17" i="12"/>
  <c r="U17" i="12"/>
  <c r="T17" i="12"/>
  <c r="O17" i="12"/>
  <c r="Q17" i="12" s="1"/>
  <c r="L17" i="12"/>
  <c r="AC16" i="12"/>
  <c r="AB16" i="12"/>
  <c r="AA16" i="12"/>
  <c r="Z16" i="12"/>
  <c r="Y16" i="12"/>
  <c r="X16" i="12"/>
  <c r="W16" i="12"/>
  <c r="V16" i="12"/>
  <c r="U16" i="12"/>
  <c r="T16" i="12"/>
  <c r="O16" i="12"/>
  <c r="Q16" i="12" s="1"/>
  <c r="L16" i="12"/>
  <c r="J16" i="12"/>
  <c r="AC15" i="12"/>
  <c r="AB15" i="12"/>
  <c r="AA15" i="12"/>
  <c r="Z15" i="12"/>
  <c r="Y15" i="12"/>
  <c r="X15" i="12"/>
  <c r="W15" i="12"/>
  <c r="V15" i="12"/>
  <c r="U15" i="12"/>
  <c r="T15" i="12"/>
  <c r="O15" i="12"/>
  <c r="Q15" i="12" s="1"/>
  <c r="L15" i="12"/>
  <c r="J15" i="12"/>
  <c r="AC14" i="12"/>
  <c r="AB14" i="12"/>
  <c r="AA14" i="12"/>
  <c r="Z14" i="12"/>
  <c r="Y14" i="12"/>
  <c r="X14" i="12"/>
  <c r="W14" i="12"/>
  <c r="V14" i="12"/>
  <c r="U14" i="12"/>
  <c r="T14" i="12"/>
  <c r="O14" i="12"/>
  <c r="Q14" i="12" s="1"/>
  <c r="L14" i="12"/>
  <c r="J14" i="12"/>
  <c r="AC13" i="12"/>
  <c r="AB13" i="12"/>
  <c r="AA13" i="12"/>
  <c r="Z13" i="12"/>
  <c r="Y13" i="12"/>
  <c r="X13" i="12"/>
  <c r="W13" i="12"/>
  <c r="V13" i="12"/>
  <c r="U13" i="12"/>
  <c r="T13" i="12"/>
  <c r="O13" i="12"/>
  <c r="Q13" i="12" s="1"/>
  <c r="L13" i="12"/>
  <c r="J13" i="12"/>
  <c r="AC12" i="12"/>
  <c r="AB12" i="12"/>
  <c r="AA12" i="12"/>
  <c r="Z12" i="12"/>
  <c r="Y12" i="12"/>
  <c r="X12" i="12"/>
  <c r="W12" i="12"/>
  <c r="V12" i="12"/>
  <c r="U12" i="12"/>
  <c r="T12" i="12"/>
  <c r="O12" i="12"/>
  <c r="Q12" i="12" s="1"/>
  <c r="L12" i="12"/>
  <c r="AC11" i="12"/>
  <c r="AB11" i="12"/>
  <c r="AA11" i="12"/>
  <c r="Z11" i="12"/>
  <c r="Y11" i="12"/>
  <c r="X11" i="12"/>
  <c r="W11" i="12"/>
  <c r="V11" i="12"/>
  <c r="U11" i="12"/>
  <c r="T11" i="12"/>
  <c r="O11" i="12"/>
  <c r="Q11" i="12" s="1"/>
  <c r="L11" i="12"/>
  <c r="AC10" i="12"/>
  <c r="AB10" i="12"/>
  <c r="AA10" i="12"/>
  <c r="Z10" i="12"/>
  <c r="Y10" i="12"/>
  <c r="X10" i="12"/>
  <c r="W10" i="12"/>
  <c r="V10" i="12"/>
  <c r="U10" i="12"/>
  <c r="T10" i="12"/>
  <c r="O10" i="12"/>
  <c r="N42" i="12" s="1"/>
  <c r="L10" i="12"/>
  <c r="AC40" i="11"/>
  <c r="AB40" i="11"/>
  <c r="AA40" i="11"/>
  <c r="Z40" i="11"/>
  <c r="Y40" i="11"/>
  <c r="X40" i="11"/>
  <c r="W40" i="11"/>
  <c r="V40" i="11"/>
  <c r="U40" i="11"/>
  <c r="T40" i="11"/>
  <c r="O40" i="11"/>
  <c r="Q40" i="11" s="1"/>
  <c r="L40" i="11"/>
  <c r="J40" i="11"/>
  <c r="AC39" i="11"/>
  <c r="AB39" i="11"/>
  <c r="AA39" i="11"/>
  <c r="Z39" i="11"/>
  <c r="Y39" i="11"/>
  <c r="X39" i="11"/>
  <c r="W39" i="11"/>
  <c r="V39" i="11"/>
  <c r="U39" i="11"/>
  <c r="T39" i="11"/>
  <c r="O39" i="11"/>
  <c r="Q39" i="11" s="1"/>
  <c r="L39" i="11"/>
  <c r="AC38" i="11"/>
  <c r="AB38" i="11"/>
  <c r="AA38" i="11"/>
  <c r="Z38" i="11"/>
  <c r="Y38" i="11"/>
  <c r="X38" i="11"/>
  <c r="W38" i="11"/>
  <c r="V38" i="11"/>
  <c r="U38" i="11"/>
  <c r="T38" i="11"/>
  <c r="O38" i="11"/>
  <c r="Q38" i="11" s="1"/>
  <c r="L38" i="11"/>
  <c r="J38" i="11"/>
  <c r="AC37" i="11"/>
  <c r="AB37" i="11"/>
  <c r="AA37" i="11"/>
  <c r="Z37" i="11"/>
  <c r="Y37" i="11"/>
  <c r="X37" i="11"/>
  <c r="W37" i="11"/>
  <c r="V37" i="11"/>
  <c r="U37" i="11"/>
  <c r="T37" i="11"/>
  <c r="O37" i="11"/>
  <c r="Q37" i="11" s="1"/>
  <c r="L37" i="11"/>
  <c r="AC36" i="11"/>
  <c r="AB36" i="11"/>
  <c r="AA36" i="11"/>
  <c r="Z36" i="11"/>
  <c r="Y36" i="11"/>
  <c r="X36" i="11"/>
  <c r="W36" i="11"/>
  <c r="V36" i="11"/>
  <c r="U36" i="11"/>
  <c r="T36" i="11"/>
  <c r="O36" i="11"/>
  <c r="Q36" i="11" s="1"/>
  <c r="L36" i="11"/>
  <c r="AC35" i="11"/>
  <c r="AB35" i="11"/>
  <c r="AA35" i="11"/>
  <c r="Z35" i="11"/>
  <c r="Y35" i="11"/>
  <c r="X35" i="11"/>
  <c r="W35" i="11"/>
  <c r="V35" i="11"/>
  <c r="U35" i="11"/>
  <c r="T35" i="11"/>
  <c r="O35" i="11"/>
  <c r="Q35" i="11" s="1"/>
  <c r="L35" i="11"/>
  <c r="J35" i="11"/>
  <c r="AC34" i="11"/>
  <c r="AB34" i="11"/>
  <c r="AA34" i="11"/>
  <c r="Z34" i="11"/>
  <c r="Y34" i="11"/>
  <c r="X34" i="11"/>
  <c r="W34" i="11"/>
  <c r="V34" i="11"/>
  <c r="U34" i="11"/>
  <c r="T34" i="11"/>
  <c r="O34" i="11"/>
  <c r="Q34" i="11" s="1"/>
  <c r="L34" i="11"/>
  <c r="J34" i="11"/>
  <c r="AC33" i="11"/>
  <c r="AB33" i="11"/>
  <c r="AA33" i="11"/>
  <c r="Z33" i="11"/>
  <c r="Y33" i="11"/>
  <c r="X33" i="11"/>
  <c r="W33" i="11"/>
  <c r="V33" i="11"/>
  <c r="U33" i="11"/>
  <c r="T33" i="11"/>
  <c r="O33" i="11"/>
  <c r="Q33" i="11" s="1"/>
  <c r="L33" i="11"/>
  <c r="AC32" i="11"/>
  <c r="AB32" i="11"/>
  <c r="AA32" i="11"/>
  <c r="Z32" i="11"/>
  <c r="Y32" i="11"/>
  <c r="X32" i="11"/>
  <c r="W32" i="11"/>
  <c r="V32" i="11"/>
  <c r="U32" i="11"/>
  <c r="T32" i="11"/>
  <c r="O32" i="11"/>
  <c r="Q32" i="11" s="1"/>
  <c r="L32" i="11"/>
  <c r="J32" i="11"/>
  <c r="AC31" i="11"/>
  <c r="AB31" i="11"/>
  <c r="AA31" i="11"/>
  <c r="Z31" i="11"/>
  <c r="Y31" i="11"/>
  <c r="X31" i="11"/>
  <c r="W31" i="11"/>
  <c r="V31" i="11"/>
  <c r="U31" i="11"/>
  <c r="T31" i="11"/>
  <c r="O31" i="11"/>
  <c r="Q31" i="11" s="1"/>
  <c r="L31" i="11"/>
  <c r="AC30" i="11"/>
  <c r="AB30" i="11"/>
  <c r="AA30" i="11"/>
  <c r="Z30" i="11"/>
  <c r="Y30" i="11"/>
  <c r="X30" i="11"/>
  <c r="W30" i="11"/>
  <c r="V30" i="11"/>
  <c r="U30" i="11"/>
  <c r="T30" i="11"/>
  <c r="O30" i="11"/>
  <c r="Q30" i="11" s="1"/>
  <c r="L30" i="11"/>
  <c r="J30" i="11"/>
  <c r="AC29" i="11"/>
  <c r="AB29" i="11"/>
  <c r="AA29" i="11"/>
  <c r="Z29" i="11"/>
  <c r="Y29" i="11"/>
  <c r="X29" i="11"/>
  <c r="W29" i="11"/>
  <c r="V29" i="11"/>
  <c r="U29" i="11"/>
  <c r="T29" i="11"/>
  <c r="O29" i="11"/>
  <c r="Q29" i="11" s="1"/>
  <c r="L29" i="11"/>
  <c r="AC28" i="11"/>
  <c r="AB28" i="11"/>
  <c r="AA28" i="11"/>
  <c r="Z28" i="11"/>
  <c r="Y28" i="11"/>
  <c r="X28" i="11"/>
  <c r="W28" i="11"/>
  <c r="V28" i="11"/>
  <c r="U28" i="11"/>
  <c r="T28" i="11"/>
  <c r="O28" i="11"/>
  <c r="Q28" i="11" s="1"/>
  <c r="L28" i="11"/>
  <c r="AC27" i="11"/>
  <c r="AB27" i="11"/>
  <c r="AA27" i="11"/>
  <c r="Z27" i="11"/>
  <c r="Y27" i="11"/>
  <c r="X27" i="11"/>
  <c r="W27" i="11"/>
  <c r="V27" i="11"/>
  <c r="U27" i="11"/>
  <c r="T27" i="11"/>
  <c r="O27" i="11"/>
  <c r="Q27" i="11" s="1"/>
  <c r="L27" i="11"/>
  <c r="J27" i="11"/>
  <c r="AC26" i="11"/>
  <c r="AB26" i="11"/>
  <c r="AA26" i="11"/>
  <c r="Z26" i="11"/>
  <c r="Y26" i="11"/>
  <c r="X26" i="11"/>
  <c r="W26" i="11"/>
  <c r="V26" i="11"/>
  <c r="U26" i="11"/>
  <c r="T26" i="11"/>
  <c r="O26" i="11"/>
  <c r="Q26" i="11" s="1"/>
  <c r="L26" i="11"/>
  <c r="AC25" i="11"/>
  <c r="AB25" i="11"/>
  <c r="AA25" i="11"/>
  <c r="Z25" i="11"/>
  <c r="Y25" i="11"/>
  <c r="X25" i="11"/>
  <c r="W25" i="11"/>
  <c r="V25" i="11"/>
  <c r="U25" i="11"/>
  <c r="T25" i="11"/>
  <c r="O25" i="11"/>
  <c r="Q25" i="11" s="1"/>
  <c r="L25" i="11"/>
  <c r="AC24" i="11"/>
  <c r="AB24" i="11"/>
  <c r="AA24" i="11"/>
  <c r="Z24" i="11"/>
  <c r="Y24" i="11"/>
  <c r="X24" i="11"/>
  <c r="W24" i="11"/>
  <c r="V24" i="11"/>
  <c r="U24" i="11"/>
  <c r="T24" i="11"/>
  <c r="O24" i="11"/>
  <c r="Q24" i="11" s="1"/>
  <c r="L24" i="11"/>
  <c r="J24" i="11"/>
  <c r="AC23" i="11"/>
  <c r="AB23" i="11"/>
  <c r="AA23" i="11"/>
  <c r="Z23" i="11"/>
  <c r="Y23" i="11"/>
  <c r="X23" i="11"/>
  <c r="W23" i="11"/>
  <c r="V23" i="11"/>
  <c r="U23" i="11"/>
  <c r="T23" i="11"/>
  <c r="O23" i="11"/>
  <c r="Q23" i="11" s="1"/>
  <c r="L23" i="11"/>
  <c r="J23" i="11"/>
  <c r="AC22" i="11"/>
  <c r="AB22" i="11"/>
  <c r="AA22" i="11"/>
  <c r="Z22" i="11"/>
  <c r="Y22" i="11"/>
  <c r="X22" i="11"/>
  <c r="W22" i="11"/>
  <c r="V22" i="11"/>
  <c r="U22" i="11"/>
  <c r="T22" i="11"/>
  <c r="O22" i="11"/>
  <c r="Q22" i="11" s="1"/>
  <c r="L22" i="11"/>
  <c r="J22" i="11"/>
  <c r="AC21" i="11"/>
  <c r="AB21" i="11"/>
  <c r="AA21" i="11"/>
  <c r="Z21" i="11"/>
  <c r="Y21" i="11"/>
  <c r="X21" i="11"/>
  <c r="W21" i="11"/>
  <c r="V21" i="11"/>
  <c r="U21" i="11"/>
  <c r="T21" i="11"/>
  <c r="O21" i="11"/>
  <c r="Q21" i="11" s="1"/>
  <c r="L21" i="11"/>
  <c r="AC20" i="11"/>
  <c r="AB20" i="11"/>
  <c r="AA20" i="11"/>
  <c r="Z20" i="11"/>
  <c r="Y20" i="11"/>
  <c r="X20" i="11"/>
  <c r="W20" i="11"/>
  <c r="V20" i="11"/>
  <c r="U20" i="11"/>
  <c r="T20" i="11"/>
  <c r="O20" i="11"/>
  <c r="Q20" i="11" s="1"/>
  <c r="L20" i="11"/>
  <c r="AC19" i="11"/>
  <c r="AB19" i="11"/>
  <c r="AA19" i="11"/>
  <c r="Z19" i="11"/>
  <c r="Y19" i="11"/>
  <c r="X19" i="11"/>
  <c r="W19" i="11"/>
  <c r="V19" i="11"/>
  <c r="U19" i="11"/>
  <c r="T19" i="11"/>
  <c r="O19" i="11"/>
  <c r="Q19" i="11" s="1"/>
  <c r="L19" i="11"/>
  <c r="J19" i="11"/>
  <c r="AC18" i="11"/>
  <c r="AB18" i="11"/>
  <c r="AA18" i="11"/>
  <c r="Z18" i="11"/>
  <c r="X18" i="11"/>
  <c r="W18" i="11"/>
  <c r="V18" i="11"/>
  <c r="U18" i="11"/>
  <c r="Q18" i="11"/>
  <c r="L18" i="11"/>
  <c r="Y18" i="11" s="1"/>
  <c r="AC17" i="11"/>
  <c r="AB17" i="11"/>
  <c r="AA17" i="11"/>
  <c r="Z17" i="11"/>
  <c r="X17" i="11"/>
  <c r="W17" i="11"/>
  <c r="V17" i="11"/>
  <c r="U17" i="11"/>
  <c r="T17" i="11"/>
  <c r="Q17" i="11"/>
  <c r="L17" i="11"/>
  <c r="Y17" i="11" s="1"/>
  <c r="AC16" i="11"/>
  <c r="AB16" i="11"/>
  <c r="AA16" i="11"/>
  <c r="Z16" i="11"/>
  <c r="X16" i="11"/>
  <c r="W16" i="11"/>
  <c r="V16" i="11"/>
  <c r="U16" i="11"/>
  <c r="Q16" i="11"/>
  <c r="L16" i="11"/>
  <c r="Y16" i="11" s="1"/>
  <c r="AC15" i="11"/>
  <c r="AB15" i="11"/>
  <c r="AA15" i="11"/>
  <c r="Z15" i="11"/>
  <c r="X15" i="11"/>
  <c r="W15" i="11"/>
  <c r="V15" i="11"/>
  <c r="U15" i="11"/>
  <c r="Q15" i="11"/>
  <c r="L15" i="11"/>
  <c r="Y15" i="11" s="1"/>
  <c r="AC14" i="11"/>
  <c r="AB14" i="11"/>
  <c r="AA14" i="11"/>
  <c r="Z14" i="11"/>
  <c r="Y14" i="11"/>
  <c r="X14" i="11"/>
  <c r="W14" i="11"/>
  <c r="V14" i="11"/>
  <c r="U14" i="11"/>
  <c r="T14" i="11"/>
  <c r="O14" i="11"/>
  <c r="Q14" i="11" s="1"/>
  <c r="L14" i="11"/>
  <c r="J14" i="11"/>
  <c r="AC13" i="11"/>
  <c r="AB13" i="11"/>
  <c r="AA13" i="11"/>
  <c r="Z13" i="11"/>
  <c r="Y13" i="11"/>
  <c r="X13" i="11"/>
  <c r="W13" i="11"/>
  <c r="V13" i="11"/>
  <c r="U13" i="11"/>
  <c r="T13" i="11"/>
  <c r="O13" i="11"/>
  <c r="Q13" i="11" s="1"/>
  <c r="L13" i="11"/>
  <c r="AC12" i="11"/>
  <c r="AB12" i="11"/>
  <c r="AA12" i="11"/>
  <c r="Z12" i="11"/>
  <c r="Y12" i="11"/>
  <c r="X12" i="11"/>
  <c r="W12" i="11"/>
  <c r="V12" i="11"/>
  <c r="U12" i="11"/>
  <c r="T12" i="11"/>
  <c r="O12" i="11"/>
  <c r="Q12" i="11" s="1"/>
  <c r="L12" i="11"/>
  <c r="AC11" i="11"/>
  <c r="AB11" i="11"/>
  <c r="AA11" i="11"/>
  <c r="Z11" i="11"/>
  <c r="Y11" i="11"/>
  <c r="X11" i="11"/>
  <c r="W11" i="11"/>
  <c r="V11" i="11"/>
  <c r="U11" i="11"/>
  <c r="T11" i="11"/>
  <c r="O11" i="11"/>
  <c r="Q11" i="11" s="1"/>
  <c r="L11" i="11"/>
  <c r="J11" i="11"/>
  <c r="AC10" i="11"/>
  <c r="AB10" i="11"/>
  <c r="AA10" i="11"/>
  <c r="Z10" i="11"/>
  <c r="Y10" i="11"/>
  <c r="X10" i="11"/>
  <c r="W10" i="11"/>
  <c r="V10" i="11"/>
  <c r="U10" i="11"/>
  <c r="T10" i="11"/>
  <c r="O10" i="11"/>
  <c r="N42" i="11" s="1"/>
  <c r="L10" i="11"/>
  <c r="AC40" i="10"/>
  <c r="AB40" i="10"/>
  <c r="AA40" i="10"/>
  <c r="Z40" i="10"/>
  <c r="Y40" i="10"/>
  <c r="X40" i="10"/>
  <c r="W40" i="10"/>
  <c r="V40" i="10"/>
  <c r="U40" i="10"/>
  <c r="T40" i="10"/>
  <c r="O40" i="10"/>
  <c r="Q40" i="10" s="1"/>
  <c r="L40" i="10"/>
  <c r="J40" i="10"/>
  <c r="AC39" i="10"/>
  <c r="AB39" i="10"/>
  <c r="AA39" i="10"/>
  <c r="Z39" i="10"/>
  <c r="Y39" i="10"/>
  <c r="X39" i="10"/>
  <c r="W39" i="10"/>
  <c r="V39" i="10"/>
  <c r="U39" i="10"/>
  <c r="T39" i="10"/>
  <c r="O39" i="10"/>
  <c r="Q39" i="10" s="1"/>
  <c r="L39" i="10"/>
  <c r="J39" i="10"/>
  <c r="AC38" i="10"/>
  <c r="AB38" i="10"/>
  <c r="AA38" i="10"/>
  <c r="Z38" i="10"/>
  <c r="Y38" i="10"/>
  <c r="X38" i="10"/>
  <c r="W38" i="10"/>
  <c r="V38" i="10"/>
  <c r="U38" i="10"/>
  <c r="T38" i="10"/>
  <c r="O38" i="10"/>
  <c r="Q38" i="10" s="1"/>
  <c r="L38" i="10"/>
  <c r="J38" i="10"/>
  <c r="AC37" i="10"/>
  <c r="AB37" i="10"/>
  <c r="AA37" i="10"/>
  <c r="Z37" i="10"/>
  <c r="Y37" i="10"/>
  <c r="X37" i="10"/>
  <c r="W37" i="10"/>
  <c r="V37" i="10"/>
  <c r="U37" i="10"/>
  <c r="T37" i="10"/>
  <c r="O37" i="10"/>
  <c r="Q37" i="10" s="1"/>
  <c r="L37" i="10"/>
  <c r="AC36" i="10"/>
  <c r="AB36" i="10"/>
  <c r="AA36" i="10"/>
  <c r="Z36" i="10"/>
  <c r="Y36" i="10"/>
  <c r="X36" i="10"/>
  <c r="W36" i="10"/>
  <c r="V36" i="10"/>
  <c r="U36" i="10"/>
  <c r="T36" i="10"/>
  <c r="O36" i="10"/>
  <c r="Q36" i="10" s="1"/>
  <c r="L36" i="10"/>
  <c r="AC35" i="10"/>
  <c r="AB35" i="10"/>
  <c r="AA35" i="10"/>
  <c r="Z35" i="10"/>
  <c r="Y35" i="10"/>
  <c r="X35" i="10"/>
  <c r="W35" i="10"/>
  <c r="V35" i="10"/>
  <c r="U35" i="10"/>
  <c r="T35" i="10"/>
  <c r="O35" i="10"/>
  <c r="Q35" i="10" s="1"/>
  <c r="L35" i="10"/>
  <c r="J35" i="10"/>
  <c r="AC34" i="10"/>
  <c r="AB34" i="10"/>
  <c r="AA34" i="10"/>
  <c r="Z34" i="10"/>
  <c r="Y34" i="10"/>
  <c r="X34" i="10"/>
  <c r="W34" i="10"/>
  <c r="V34" i="10"/>
  <c r="U34" i="10"/>
  <c r="T34" i="10"/>
  <c r="O34" i="10"/>
  <c r="Q34" i="10" s="1"/>
  <c r="L34" i="10"/>
  <c r="AC33" i="10"/>
  <c r="AB33" i="10"/>
  <c r="AA33" i="10"/>
  <c r="Z33" i="10"/>
  <c r="Y33" i="10"/>
  <c r="X33" i="10"/>
  <c r="W33" i="10"/>
  <c r="V33" i="10"/>
  <c r="U33" i="10"/>
  <c r="T33" i="10"/>
  <c r="O33" i="10"/>
  <c r="Q33" i="10" s="1"/>
  <c r="L33" i="10"/>
  <c r="AC32" i="10"/>
  <c r="AB32" i="10"/>
  <c r="AA32" i="10"/>
  <c r="Z32" i="10"/>
  <c r="Y32" i="10"/>
  <c r="X32" i="10"/>
  <c r="W32" i="10"/>
  <c r="V32" i="10"/>
  <c r="U32" i="10"/>
  <c r="T32" i="10"/>
  <c r="O32" i="10"/>
  <c r="Q32" i="10" s="1"/>
  <c r="L32" i="10"/>
  <c r="J32" i="10"/>
  <c r="AC31" i="10"/>
  <c r="AB31" i="10"/>
  <c r="AA31" i="10"/>
  <c r="Z31" i="10"/>
  <c r="Y31" i="10"/>
  <c r="X31" i="10"/>
  <c r="W31" i="10"/>
  <c r="V31" i="10"/>
  <c r="U31" i="10"/>
  <c r="T31" i="10"/>
  <c r="O31" i="10"/>
  <c r="Q31" i="10" s="1"/>
  <c r="L31" i="10"/>
  <c r="J31" i="10"/>
  <c r="AC30" i="10"/>
  <c r="AB30" i="10"/>
  <c r="AA30" i="10"/>
  <c r="Z30" i="10"/>
  <c r="Y30" i="10"/>
  <c r="X30" i="10"/>
  <c r="W30" i="10"/>
  <c r="V30" i="10"/>
  <c r="U30" i="10"/>
  <c r="T30" i="10"/>
  <c r="O30" i="10"/>
  <c r="Q30" i="10" s="1"/>
  <c r="L30" i="10"/>
  <c r="J30" i="10"/>
  <c r="AC29" i="10"/>
  <c r="AB29" i="10"/>
  <c r="AA29" i="10"/>
  <c r="Z29" i="10"/>
  <c r="Y29" i="10"/>
  <c r="X29" i="10"/>
  <c r="W29" i="10"/>
  <c r="V29" i="10"/>
  <c r="U29" i="10"/>
  <c r="T29" i="10"/>
  <c r="O29" i="10"/>
  <c r="Q29" i="10" s="1"/>
  <c r="L29" i="10"/>
  <c r="AC28" i="10"/>
  <c r="AB28" i="10"/>
  <c r="AA28" i="10"/>
  <c r="Z28" i="10"/>
  <c r="Y28" i="10"/>
  <c r="X28" i="10"/>
  <c r="W28" i="10"/>
  <c r="V28" i="10"/>
  <c r="U28" i="10"/>
  <c r="T28" i="10"/>
  <c r="O28" i="10"/>
  <c r="Q28" i="10" s="1"/>
  <c r="L28" i="10"/>
  <c r="AC27" i="10"/>
  <c r="AB27" i="10"/>
  <c r="AA27" i="10"/>
  <c r="Z27" i="10"/>
  <c r="Y27" i="10"/>
  <c r="X27" i="10"/>
  <c r="W27" i="10"/>
  <c r="V27" i="10"/>
  <c r="U27" i="10"/>
  <c r="T27" i="10"/>
  <c r="O27" i="10"/>
  <c r="Q27" i="10" s="1"/>
  <c r="L27" i="10"/>
  <c r="J27" i="10"/>
  <c r="AC26" i="10"/>
  <c r="AB26" i="10"/>
  <c r="AA26" i="10"/>
  <c r="Z26" i="10"/>
  <c r="Y26" i="10"/>
  <c r="X26" i="10"/>
  <c r="W26" i="10"/>
  <c r="V26" i="10"/>
  <c r="U26" i="10"/>
  <c r="T26" i="10"/>
  <c r="O26" i="10"/>
  <c r="Q26" i="10" s="1"/>
  <c r="L26" i="10"/>
  <c r="AC25" i="10"/>
  <c r="AB25" i="10"/>
  <c r="AA25" i="10"/>
  <c r="Z25" i="10"/>
  <c r="Y25" i="10"/>
  <c r="X25" i="10"/>
  <c r="W25" i="10"/>
  <c r="V25" i="10"/>
  <c r="U25" i="10"/>
  <c r="T25" i="10"/>
  <c r="O25" i="10"/>
  <c r="Q25" i="10" s="1"/>
  <c r="L25" i="10"/>
  <c r="AC24" i="10"/>
  <c r="AB24" i="10"/>
  <c r="AA24" i="10"/>
  <c r="Z24" i="10"/>
  <c r="Y24" i="10"/>
  <c r="X24" i="10"/>
  <c r="W24" i="10"/>
  <c r="V24" i="10"/>
  <c r="U24" i="10"/>
  <c r="T24" i="10"/>
  <c r="O24" i="10"/>
  <c r="Q24" i="10" s="1"/>
  <c r="L24" i="10"/>
  <c r="J24" i="10"/>
  <c r="AC23" i="10"/>
  <c r="AB23" i="10"/>
  <c r="AA23" i="10"/>
  <c r="Z23" i="10"/>
  <c r="Y23" i="10"/>
  <c r="X23" i="10"/>
  <c r="W23" i="10"/>
  <c r="V23" i="10"/>
  <c r="U23" i="10"/>
  <c r="T23" i="10"/>
  <c r="O23" i="10"/>
  <c r="Q23" i="10" s="1"/>
  <c r="L23" i="10"/>
  <c r="J23" i="10"/>
  <c r="AC22" i="10"/>
  <c r="AB22" i="10"/>
  <c r="AA22" i="10"/>
  <c r="Z22" i="10"/>
  <c r="Y22" i="10"/>
  <c r="X22" i="10"/>
  <c r="W22" i="10"/>
  <c r="V22" i="10"/>
  <c r="U22" i="10"/>
  <c r="T22" i="10"/>
  <c r="O22" i="10"/>
  <c r="Q22" i="10" s="1"/>
  <c r="L22" i="10"/>
  <c r="J22" i="10"/>
  <c r="AC21" i="10"/>
  <c r="AB21" i="10"/>
  <c r="AA21" i="10"/>
  <c r="Z21" i="10"/>
  <c r="Y21" i="10"/>
  <c r="X21" i="10"/>
  <c r="W21" i="10"/>
  <c r="V21" i="10"/>
  <c r="U21" i="10"/>
  <c r="T21" i="10"/>
  <c r="O21" i="10"/>
  <c r="Q21" i="10" s="1"/>
  <c r="L21" i="10"/>
  <c r="AC20" i="10"/>
  <c r="AB20" i="10"/>
  <c r="AA20" i="10"/>
  <c r="Z20" i="10"/>
  <c r="Y20" i="10"/>
  <c r="X20" i="10"/>
  <c r="W20" i="10"/>
  <c r="V20" i="10"/>
  <c r="U20" i="10"/>
  <c r="T20" i="10"/>
  <c r="O20" i="10"/>
  <c r="Q20" i="10" s="1"/>
  <c r="L20" i="10"/>
  <c r="AC19" i="10"/>
  <c r="AB19" i="10"/>
  <c r="AA19" i="10"/>
  <c r="Z19" i="10"/>
  <c r="Y19" i="10"/>
  <c r="X19" i="10"/>
  <c r="W19" i="10"/>
  <c r="V19" i="10"/>
  <c r="U19" i="10"/>
  <c r="T19" i="10"/>
  <c r="O19" i="10"/>
  <c r="Q19" i="10" s="1"/>
  <c r="L19" i="10"/>
  <c r="J19" i="10"/>
  <c r="AC18" i="10"/>
  <c r="AB18" i="10"/>
  <c r="AA18" i="10"/>
  <c r="Z18" i="10"/>
  <c r="Y18" i="10"/>
  <c r="X18" i="10"/>
  <c r="W18" i="10"/>
  <c r="V18" i="10"/>
  <c r="U18" i="10"/>
  <c r="T18" i="10"/>
  <c r="O18" i="10"/>
  <c r="Q18" i="10" s="1"/>
  <c r="L18" i="10"/>
  <c r="AC17" i="10"/>
  <c r="AB17" i="10"/>
  <c r="AA17" i="10"/>
  <c r="Z17" i="10"/>
  <c r="Y17" i="10"/>
  <c r="X17" i="10"/>
  <c r="W17" i="10"/>
  <c r="V17" i="10"/>
  <c r="U17" i="10"/>
  <c r="T17" i="10"/>
  <c r="O17" i="10"/>
  <c r="Q17" i="10" s="1"/>
  <c r="L17" i="10"/>
  <c r="AC16" i="10"/>
  <c r="AB16" i="10"/>
  <c r="AA16" i="10"/>
  <c r="Z16" i="10"/>
  <c r="Y16" i="10"/>
  <c r="X16" i="10"/>
  <c r="W16" i="10"/>
  <c r="V16" i="10"/>
  <c r="U16" i="10"/>
  <c r="T16" i="10"/>
  <c r="O16" i="10"/>
  <c r="Q16" i="10" s="1"/>
  <c r="L16" i="10"/>
  <c r="J16" i="10"/>
  <c r="AC15" i="10"/>
  <c r="AB15" i="10"/>
  <c r="AA15" i="10"/>
  <c r="Z15" i="10"/>
  <c r="Y15" i="10"/>
  <c r="X15" i="10"/>
  <c r="W15" i="10"/>
  <c r="V15" i="10"/>
  <c r="U15" i="10"/>
  <c r="T15" i="10"/>
  <c r="O15" i="10"/>
  <c r="Q15" i="10" s="1"/>
  <c r="L15" i="10"/>
  <c r="J15" i="10"/>
  <c r="AC14" i="10"/>
  <c r="AB14" i="10"/>
  <c r="AA14" i="10"/>
  <c r="Z14" i="10"/>
  <c r="Y14" i="10"/>
  <c r="X14" i="10"/>
  <c r="W14" i="10"/>
  <c r="V14" i="10"/>
  <c r="U14" i="10"/>
  <c r="T14" i="10"/>
  <c r="O14" i="10"/>
  <c r="Q14" i="10" s="1"/>
  <c r="L14" i="10"/>
  <c r="J14" i="10"/>
  <c r="AC13" i="10"/>
  <c r="AB13" i="10"/>
  <c r="AA13" i="10"/>
  <c r="Z13" i="10"/>
  <c r="Y13" i="10"/>
  <c r="X13" i="10"/>
  <c r="W13" i="10"/>
  <c r="V13" i="10"/>
  <c r="U13" i="10"/>
  <c r="T13" i="10"/>
  <c r="O13" i="10"/>
  <c r="Q13" i="10" s="1"/>
  <c r="L13" i="10"/>
  <c r="AC12" i="10"/>
  <c r="AB12" i="10"/>
  <c r="AA12" i="10"/>
  <c r="Z12" i="10"/>
  <c r="Y12" i="10"/>
  <c r="X12" i="10"/>
  <c r="W12" i="10"/>
  <c r="V12" i="10"/>
  <c r="U12" i="10"/>
  <c r="T12" i="10"/>
  <c r="O12" i="10"/>
  <c r="Q12" i="10" s="1"/>
  <c r="L12" i="10"/>
  <c r="AC11" i="10"/>
  <c r="AB11" i="10"/>
  <c r="AA11" i="10"/>
  <c r="Z11" i="10"/>
  <c r="Y11" i="10"/>
  <c r="X11" i="10"/>
  <c r="W11" i="10"/>
  <c r="V11" i="10"/>
  <c r="U11" i="10"/>
  <c r="T11" i="10"/>
  <c r="O11" i="10"/>
  <c r="Q11" i="10" s="1"/>
  <c r="L11" i="10"/>
  <c r="J11" i="10"/>
  <c r="AC10" i="10"/>
  <c r="AB10" i="10"/>
  <c r="AA10" i="10"/>
  <c r="Z10" i="10"/>
  <c r="Y10" i="10"/>
  <c r="X10" i="10"/>
  <c r="W10" i="10"/>
  <c r="V10" i="10"/>
  <c r="U10" i="10"/>
  <c r="T10" i="10"/>
  <c r="O10" i="10"/>
  <c r="L10" i="10"/>
  <c r="AC40" i="9"/>
  <c r="AB40" i="9"/>
  <c r="AA40" i="9"/>
  <c r="Z40" i="9"/>
  <c r="Y40" i="9"/>
  <c r="X40" i="9"/>
  <c r="W40" i="9"/>
  <c r="V40" i="9"/>
  <c r="U40" i="9"/>
  <c r="T40" i="9"/>
  <c r="O40" i="9"/>
  <c r="Q40" i="9" s="1"/>
  <c r="L40" i="9"/>
  <c r="AC39" i="9"/>
  <c r="AB39" i="9"/>
  <c r="AA39" i="9"/>
  <c r="Z39" i="9"/>
  <c r="Y39" i="9"/>
  <c r="X39" i="9"/>
  <c r="W39" i="9"/>
  <c r="V39" i="9"/>
  <c r="U39" i="9"/>
  <c r="T39" i="9"/>
  <c r="O39" i="9"/>
  <c r="Q39" i="9" s="1"/>
  <c r="L39" i="9"/>
  <c r="J39" i="9"/>
  <c r="AC38" i="9"/>
  <c r="AB38" i="9"/>
  <c r="AA38" i="9"/>
  <c r="Z38" i="9"/>
  <c r="Y38" i="9"/>
  <c r="X38" i="9"/>
  <c r="W38" i="9"/>
  <c r="V38" i="9"/>
  <c r="U38" i="9"/>
  <c r="T38" i="9"/>
  <c r="O38" i="9"/>
  <c r="Q38" i="9" s="1"/>
  <c r="L38" i="9"/>
  <c r="J38" i="9"/>
  <c r="AC37" i="9"/>
  <c r="AB37" i="9"/>
  <c r="AA37" i="9"/>
  <c r="Z37" i="9"/>
  <c r="Y37" i="9"/>
  <c r="X37" i="9"/>
  <c r="W37" i="9"/>
  <c r="V37" i="9"/>
  <c r="U37" i="9"/>
  <c r="T37" i="9"/>
  <c r="O37" i="9"/>
  <c r="Q37" i="9" s="1"/>
  <c r="L37" i="9"/>
  <c r="AC36" i="9"/>
  <c r="AB36" i="9"/>
  <c r="AA36" i="9"/>
  <c r="Z36" i="9"/>
  <c r="Y36" i="9"/>
  <c r="X36" i="9"/>
  <c r="W36" i="9"/>
  <c r="V36" i="9"/>
  <c r="U36" i="9"/>
  <c r="T36" i="9"/>
  <c r="O36" i="9"/>
  <c r="Q36" i="9" s="1"/>
  <c r="L36" i="9"/>
  <c r="J36" i="9"/>
  <c r="AC35" i="9"/>
  <c r="AB35" i="9"/>
  <c r="AA35" i="9"/>
  <c r="Z35" i="9"/>
  <c r="Y35" i="9"/>
  <c r="X35" i="9"/>
  <c r="W35" i="9"/>
  <c r="V35" i="9"/>
  <c r="U35" i="9"/>
  <c r="T35" i="9"/>
  <c r="O35" i="9"/>
  <c r="Q35" i="9" s="1"/>
  <c r="L35" i="9"/>
  <c r="J35" i="9"/>
  <c r="AC34" i="9"/>
  <c r="AB34" i="9"/>
  <c r="AA34" i="9"/>
  <c r="Z34" i="9"/>
  <c r="Y34" i="9"/>
  <c r="X34" i="9"/>
  <c r="W34" i="9"/>
  <c r="V34" i="9"/>
  <c r="U34" i="9"/>
  <c r="T34" i="9"/>
  <c r="O34" i="9"/>
  <c r="Q34" i="9" s="1"/>
  <c r="L34" i="9"/>
  <c r="AC33" i="9"/>
  <c r="AB33" i="9"/>
  <c r="AA33" i="9"/>
  <c r="Z33" i="9"/>
  <c r="Y33" i="9"/>
  <c r="X33" i="9"/>
  <c r="W33" i="9"/>
  <c r="V33" i="9"/>
  <c r="U33" i="9"/>
  <c r="T33" i="9"/>
  <c r="O33" i="9"/>
  <c r="Q33" i="9" s="1"/>
  <c r="L33" i="9"/>
  <c r="AC32" i="9"/>
  <c r="AB32" i="9"/>
  <c r="AA32" i="9"/>
  <c r="Z32" i="9"/>
  <c r="Y32" i="9"/>
  <c r="X32" i="9"/>
  <c r="W32" i="9"/>
  <c r="V32" i="9"/>
  <c r="U32" i="9"/>
  <c r="T32" i="9"/>
  <c r="O32" i="9"/>
  <c r="Q32" i="9" s="1"/>
  <c r="L32" i="9"/>
  <c r="AC31" i="9"/>
  <c r="AB31" i="9"/>
  <c r="AA31" i="9"/>
  <c r="Z31" i="9"/>
  <c r="Y31" i="9"/>
  <c r="X31" i="9"/>
  <c r="W31" i="9"/>
  <c r="V31" i="9"/>
  <c r="U31" i="9"/>
  <c r="T31" i="9"/>
  <c r="O31" i="9"/>
  <c r="Q31" i="9" s="1"/>
  <c r="L31" i="9"/>
  <c r="J31" i="9"/>
  <c r="AC30" i="9"/>
  <c r="AB30" i="9"/>
  <c r="AA30" i="9"/>
  <c r="Z30" i="9"/>
  <c r="Y30" i="9"/>
  <c r="X30" i="9"/>
  <c r="W30" i="9"/>
  <c r="V30" i="9"/>
  <c r="U30" i="9"/>
  <c r="T30" i="9"/>
  <c r="O30" i="9"/>
  <c r="Q30" i="9" s="1"/>
  <c r="L30" i="9"/>
  <c r="J30" i="9"/>
  <c r="AC29" i="9"/>
  <c r="AB29" i="9"/>
  <c r="AA29" i="9"/>
  <c r="Z29" i="9"/>
  <c r="Y29" i="9"/>
  <c r="X29" i="9"/>
  <c r="W29" i="9"/>
  <c r="V29" i="9"/>
  <c r="U29" i="9"/>
  <c r="T29" i="9"/>
  <c r="O29" i="9"/>
  <c r="Q29" i="9" s="1"/>
  <c r="L29" i="9"/>
  <c r="AC28" i="9"/>
  <c r="AB28" i="9"/>
  <c r="AA28" i="9"/>
  <c r="Z28" i="9"/>
  <c r="Y28" i="9"/>
  <c r="X28" i="9"/>
  <c r="W28" i="9"/>
  <c r="V28" i="9"/>
  <c r="U28" i="9"/>
  <c r="T28" i="9"/>
  <c r="O28" i="9"/>
  <c r="Q28" i="9" s="1"/>
  <c r="L28" i="9"/>
  <c r="J28" i="9"/>
  <c r="AC27" i="9"/>
  <c r="AB27" i="9"/>
  <c r="AA27" i="9"/>
  <c r="Z27" i="9"/>
  <c r="Y27" i="9"/>
  <c r="X27" i="9"/>
  <c r="W27" i="9"/>
  <c r="V27" i="9"/>
  <c r="U27" i="9"/>
  <c r="T27" i="9"/>
  <c r="O27" i="9"/>
  <c r="Q27" i="9" s="1"/>
  <c r="L27" i="9"/>
  <c r="AC26" i="9"/>
  <c r="AB26" i="9"/>
  <c r="AA26" i="9"/>
  <c r="Z26" i="9"/>
  <c r="Y26" i="9"/>
  <c r="X26" i="9"/>
  <c r="W26" i="9"/>
  <c r="V26" i="9"/>
  <c r="U26" i="9"/>
  <c r="T26" i="9"/>
  <c r="O26" i="9"/>
  <c r="Q26" i="9" s="1"/>
  <c r="L26" i="9"/>
  <c r="AC25" i="9"/>
  <c r="AB25" i="9"/>
  <c r="AA25" i="9"/>
  <c r="Z25" i="9"/>
  <c r="Y25" i="9"/>
  <c r="X25" i="9"/>
  <c r="W25" i="9"/>
  <c r="V25" i="9"/>
  <c r="U25" i="9"/>
  <c r="T25" i="9"/>
  <c r="O25" i="9"/>
  <c r="Q25" i="9" s="1"/>
  <c r="L25" i="9"/>
  <c r="AC24" i="9"/>
  <c r="AB24" i="9"/>
  <c r="AA24" i="9"/>
  <c r="Z24" i="9"/>
  <c r="Y24" i="9"/>
  <c r="X24" i="9"/>
  <c r="W24" i="9"/>
  <c r="V24" i="9"/>
  <c r="U24" i="9"/>
  <c r="T24" i="9"/>
  <c r="O24" i="9"/>
  <c r="Q24" i="9" s="1"/>
  <c r="L24" i="9"/>
  <c r="AC23" i="9"/>
  <c r="AB23" i="9"/>
  <c r="AA23" i="9"/>
  <c r="Z23" i="9"/>
  <c r="Y23" i="9"/>
  <c r="X23" i="9"/>
  <c r="W23" i="9"/>
  <c r="V23" i="9"/>
  <c r="U23" i="9"/>
  <c r="T23" i="9"/>
  <c r="O23" i="9"/>
  <c r="Q23" i="9" s="1"/>
  <c r="L23" i="9"/>
  <c r="J23" i="9"/>
  <c r="AC22" i="9"/>
  <c r="AB22" i="9"/>
  <c r="AA22" i="9"/>
  <c r="Z22" i="9"/>
  <c r="Y22" i="9"/>
  <c r="X22" i="9"/>
  <c r="W22" i="9"/>
  <c r="V22" i="9"/>
  <c r="U22" i="9"/>
  <c r="T22" i="9"/>
  <c r="O22" i="9"/>
  <c r="Q22" i="9" s="1"/>
  <c r="L22" i="9"/>
  <c r="J22" i="9"/>
  <c r="AC21" i="9"/>
  <c r="AB21" i="9"/>
  <c r="AA21" i="9"/>
  <c r="Z21" i="9"/>
  <c r="Y21" i="9"/>
  <c r="X21" i="9"/>
  <c r="W21" i="9"/>
  <c r="V21" i="9"/>
  <c r="U21" i="9"/>
  <c r="T21" i="9"/>
  <c r="O21" i="9"/>
  <c r="Q21" i="9" s="1"/>
  <c r="L21" i="9"/>
  <c r="AC20" i="9"/>
  <c r="AB20" i="9"/>
  <c r="AA20" i="9"/>
  <c r="Z20" i="9"/>
  <c r="Y20" i="9"/>
  <c r="X20" i="9"/>
  <c r="W20" i="9"/>
  <c r="V20" i="9"/>
  <c r="U20" i="9"/>
  <c r="T20" i="9"/>
  <c r="O20" i="9"/>
  <c r="Q20" i="9" s="1"/>
  <c r="L20" i="9"/>
  <c r="J20" i="9"/>
  <c r="AC19" i="9"/>
  <c r="AB19" i="9"/>
  <c r="AA19" i="9"/>
  <c r="Z19" i="9"/>
  <c r="Y19" i="9"/>
  <c r="X19" i="9"/>
  <c r="W19" i="9"/>
  <c r="V19" i="9"/>
  <c r="U19" i="9"/>
  <c r="T19" i="9"/>
  <c r="O19" i="9"/>
  <c r="Q19" i="9" s="1"/>
  <c r="L19" i="9"/>
  <c r="AC18" i="9"/>
  <c r="AB18" i="9"/>
  <c r="AA18" i="9"/>
  <c r="Z18" i="9"/>
  <c r="Y18" i="9"/>
  <c r="X18" i="9"/>
  <c r="W18" i="9"/>
  <c r="V18" i="9"/>
  <c r="U18" i="9"/>
  <c r="T18" i="9"/>
  <c r="O18" i="9"/>
  <c r="Q18" i="9" s="1"/>
  <c r="L18" i="9"/>
  <c r="AC17" i="9"/>
  <c r="AB17" i="9"/>
  <c r="AA17" i="9"/>
  <c r="Z17" i="9"/>
  <c r="Y17" i="9"/>
  <c r="X17" i="9"/>
  <c r="W17" i="9"/>
  <c r="V17" i="9"/>
  <c r="U17" i="9"/>
  <c r="T17" i="9"/>
  <c r="O17" i="9"/>
  <c r="Q17" i="9" s="1"/>
  <c r="L17" i="9"/>
  <c r="AC16" i="9"/>
  <c r="AB16" i="9"/>
  <c r="AA16" i="9"/>
  <c r="Z16" i="9"/>
  <c r="Y16" i="9"/>
  <c r="X16" i="9"/>
  <c r="W16" i="9"/>
  <c r="V16" i="9"/>
  <c r="U16" i="9"/>
  <c r="T16" i="9"/>
  <c r="O16" i="9"/>
  <c r="Q16" i="9" s="1"/>
  <c r="L16" i="9"/>
  <c r="AC15" i="9"/>
  <c r="AB15" i="9"/>
  <c r="AA15" i="9"/>
  <c r="Z15" i="9"/>
  <c r="Y15" i="9"/>
  <c r="X15" i="9"/>
  <c r="W15" i="9"/>
  <c r="V15" i="9"/>
  <c r="U15" i="9"/>
  <c r="T15" i="9"/>
  <c r="O15" i="9"/>
  <c r="Q15" i="9" s="1"/>
  <c r="L15" i="9"/>
  <c r="J15" i="9"/>
  <c r="AC14" i="9"/>
  <c r="AB14" i="9"/>
  <c r="AA14" i="9"/>
  <c r="Z14" i="9"/>
  <c r="Y14" i="9"/>
  <c r="X14" i="9"/>
  <c r="W14" i="9"/>
  <c r="V14" i="9"/>
  <c r="U14" i="9"/>
  <c r="T14" i="9"/>
  <c r="O14" i="9"/>
  <c r="Q14" i="9" s="1"/>
  <c r="L14" i="9"/>
  <c r="J14" i="9"/>
  <c r="AC13" i="9"/>
  <c r="AB13" i="9"/>
  <c r="AA13" i="9"/>
  <c r="Z13" i="9"/>
  <c r="Y13" i="9"/>
  <c r="X13" i="9"/>
  <c r="W13" i="9"/>
  <c r="V13" i="9"/>
  <c r="U13" i="9"/>
  <c r="T13" i="9"/>
  <c r="O13" i="9"/>
  <c r="Q13" i="9" s="1"/>
  <c r="L13" i="9"/>
  <c r="AC12" i="9"/>
  <c r="AB12" i="9"/>
  <c r="AA12" i="9"/>
  <c r="Z12" i="9"/>
  <c r="Y12" i="9"/>
  <c r="X12" i="9"/>
  <c r="W12" i="9"/>
  <c r="V12" i="9"/>
  <c r="U12" i="9"/>
  <c r="T12" i="9"/>
  <c r="O12" i="9"/>
  <c r="Q12" i="9" s="1"/>
  <c r="L12" i="9"/>
  <c r="J12" i="9"/>
  <c r="AC11" i="9"/>
  <c r="AB11" i="9"/>
  <c r="AA11" i="9"/>
  <c r="Z11" i="9"/>
  <c r="Y11" i="9"/>
  <c r="X11" i="9"/>
  <c r="W11" i="9"/>
  <c r="V11" i="9"/>
  <c r="U11" i="9"/>
  <c r="T11" i="9"/>
  <c r="O11" i="9"/>
  <c r="Q11" i="9" s="1"/>
  <c r="L11" i="9"/>
  <c r="AC10" i="9"/>
  <c r="AB10" i="9"/>
  <c r="AA10" i="9"/>
  <c r="Z10" i="9"/>
  <c r="Y10" i="9"/>
  <c r="X10" i="9"/>
  <c r="W10" i="9"/>
  <c r="V10" i="9"/>
  <c r="U10" i="9"/>
  <c r="T10" i="9"/>
  <c r="O10" i="9"/>
  <c r="L10" i="9"/>
  <c r="AC40" i="8"/>
  <c r="AB40" i="8"/>
  <c r="AA40" i="8"/>
  <c r="Z40" i="8"/>
  <c r="Y40" i="8"/>
  <c r="X40" i="8"/>
  <c r="W40" i="8"/>
  <c r="V40" i="8"/>
  <c r="U40" i="8"/>
  <c r="T40" i="8"/>
  <c r="O40" i="8"/>
  <c r="Q40" i="8" s="1"/>
  <c r="L40" i="8"/>
  <c r="J40" i="8"/>
  <c r="AC39" i="8"/>
  <c r="AB39" i="8"/>
  <c r="AA39" i="8"/>
  <c r="Z39" i="8"/>
  <c r="Y39" i="8"/>
  <c r="X39" i="8"/>
  <c r="W39" i="8"/>
  <c r="V39" i="8"/>
  <c r="U39" i="8"/>
  <c r="T39" i="8"/>
  <c r="O39" i="8"/>
  <c r="Q39" i="8" s="1"/>
  <c r="L39" i="8"/>
  <c r="AC38" i="8"/>
  <c r="AB38" i="8"/>
  <c r="AA38" i="8"/>
  <c r="Z38" i="8"/>
  <c r="Y38" i="8"/>
  <c r="X38" i="8"/>
  <c r="W38" i="8"/>
  <c r="V38" i="8"/>
  <c r="U38" i="8"/>
  <c r="T38" i="8"/>
  <c r="O38" i="8"/>
  <c r="Q38" i="8" s="1"/>
  <c r="L38" i="8"/>
  <c r="J38" i="8"/>
  <c r="AC37" i="8"/>
  <c r="AB37" i="8"/>
  <c r="AA37" i="8"/>
  <c r="Z37" i="8"/>
  <c r="Y37" i="8"/>
  <c r="X37" i="8"/>
  <c r="W37" i="8"/>
  <c r="V37" i="8"/>
  <c r="U37" i="8"/>
  <c r="T37" i="8"/>
  <c r="O37" i="8"/>
  <c r="Q37" i="8" s="1"/>
  <c r="L37" i="8"/>
  <c r="AC36" i="8"/>
  <c r="AB36" i="8"/>
  <c r="AA36" i="8"/>
  <c r="Z36" i="8"/>
  <c r="Y36" i="8"/>
  <c r="X36" i="8"/>
  <c r="W36" i="8"/>
  <c r="V36" i="8"/>
  <c r="U36" i="8"/>
  <c r="T36" i="8"/>
  <c r="O36" i="8"/>
  <c r="Q36" i="8" s="1"/>
  <c r="L36" i="8"/>
  <c r="J36" i="8"/>
  <c r="AC35" i="8"/>
  <c r="AB35" i="8"/>
  <c r="AA35" i="8"/>
  <c r="Z35" i="8"/>
  <c r="Y35" i="8"/>
  <c r="X35" i="8"/>
  <c r="W35" i="8"/>
  <c r="V35" i="8"/>
  <c r="U35" i="8"/>
  <c r="T35" i="8"/>
  <c r="O35" i="8"/>
  <c r="Q35" i="8" s="1"/>
  <c r="L35" i="8"/>
  <c r="J35" i="8"/>
  <c r="AC34" i="8"/>
  <c r="AB34" i="8"/>
  <c r="AA34" i="8"/>
  <c r="Z34" i="8"/>
  <c r="Y34" i="8"/>
  <c r="X34" i="8"/>
  <c r="W34" i="8"/>
  <c r="V34" i="8"/>
  <c r="U34" i="8"/>
  <c r="T34" i="8"/>
  <c r="O34" i="8"/>
  <c r="Q34" i="8" s="1"/>
  <c r="L34" i="8"/>
  <c r="AC33" i="8"/>
  <c r="AB33" i="8"/>
  <c r="AA33" i="8"/>
  <c r="Z33" i="8"/>
  <c r="Y33" i="8"/>
  <c r="X33" i="8"/>
  <c r="W33" i="8"/>
  <c r="V33" i="8"/>
  <c r="U33" i="8"/>
  <c r="T33" i="8"/>
  <c r="O33" i="8"/>
  <c r="Q33" i="8" s="1"/>
  <c r="L33" i="8"/>
  <c r="J33" i="8"/>
  <c r="AC32" i="8"/>
  <c r="AB32" i="8"/>
  <c r="AA32" i="8"/>
  <c r="Z32" i="8"/>
  <c r="Y32" i="8"/>
  <c r="X32" i="8"/>
  <c r="W32" i="8"/>
  <c r="V32" i="8"/>
  <c r="U32" i="8"/>
  <c r="T32" i="8"/>
  <c r="O32" i="8"/>
  <c r="P32" i="8" s="1"/>
  <c r="L32" i="8"/>
  <c r="J32" i="8"/>
  <c r="AC31" i="8"/>
  <c r="AB31" i="8"/>
  <c r="AA31" i="8"/>
  <c r="Z31" i="8"/>
  <c r="Y31" i="8"/>
  <c r="X31" i="8"/>
  <c r="W31" i="8"/>
  <c r="V31" i="8"/>
  <c r="U31" i="8"/>
  <c r="T31" i="8"/>
  <c r="O31" i="8"/>
  <c r="Q31" i="8" s="1"/>
  <c r="L31" i="8"/>
  <c r="AC30" i="8"/>
  <c r="AB30" i="8"/>
  <c r="AA30" i="8"/>
  <c r="Z30" i="8"/>
  <c r="Y30" i="8"/>
  <c r="X30" i="8"/>
  <c r="W30" i="8"/>
  <c r="V30" i="8"/>
  <c r="U30" i="8"/>
  <c r="T30" i="8"/>
  <c r="O30" i="8"/>
  <c r="Q30" i="8" s="1"/>
  <c r="L30" i="8"/>
  <c r="J30" i="8"/>
  <c r="AC29" i="8"/>
  <c r="AB29" i="8"/>
  <c r="AA29" i="8"/>
  <c r="Z29" i="8"/>
  <c r="Y29" i="8"/>
  <c r="X29" i="8"/>
  <c r="W29" i="8"/>
  <c r="V29" i="8"/>
  <c r="U29" i="8"/>
  <c r="T29" i="8"/>
  <c r="O29" i="8"/>
  <c r="Q29" i="8" s="1"/>
  <c r="L29" i="8"/>
  <c r="AC28" i="8"/>
  <c r="AB28" i="8"/>
  <c r="AA28" i="8"/>
  <c r="Z28" i="8"/>
  <c r="Y28" i="8"/>
  <c r="X28" i="8"/>
  <c r="W28" i="8"/>
  <c r="V28" i="8"/>
  <c r="U28" i="8"/>
  <c r="T28" i="8"/>
  <c r="O28" i="8"/>
  <c r="Q28" i="8" s="1"/>
  <c r="L28" i="8"/>
  <c r="J28" i="8"/>
  <c r="AC27" i="8"/>
  <c r="AB27" i="8"/>
  <c r="AA27" i="8"/>
  <c r="Z27" i="8"/>
  <c r="Y27" i="8"/>
  <c r="X27" i="8"/>
  <c r="W27" i="8"/>
  <c r="V27" i="8"/>
  <c r="U27" i="8"/>
  <c r="T27" i="8"/>
  <c r="O27" i="8"/>
  <c r="P27" i="8" s="1"/>
  <c r="L27" i="8"/>
  <c r="J27" i="8"/>
  <c r="AC26" i="8"/>
  <c r="AB26" i="8"/>
  <c r="AA26" i="8"/>
  <c r="Z26" i="8"/>
  <c r="Y26" i="8"/>
  <c r="X26" i="8"/>
  <c r="W26" i="8"/>
  <c r="V26" i="8"/>
  <c r="U26" i="8"/>
  <c r="T26" i="8"/>
  <c r="O26" i="8"/>
  <c r="P26" i="8" s="1"/>
  <c r="L26" i="8"/>
  <c r="J26" i="8"/>
  <c r="AC25" i="8"/>
  <c r="AB25" i="8"/>
  <c r="AA25" i="8"/>
  <c r="Z25" i="8"/>
  <c r="Y25" i="8"/>
  <c r="X25" i="8"/>
  <c r="W25" i="8"/>
  <c r="V25" i="8"/>
  <c r="U25" i="8"/>
  <c r="T25" i="8"/>
  <c r="O25" i="8"/>
  <c r="P25" i="8" s="1"/>
  <c r="L25" i="8"/>
  <c r="J25" i="8"/>
  <c r="AC24" i="8"/>
  <c r="AB24" i="8"/>
  <c r="AA24" i="8"/>
  <c r="Z24" i="8"/>
  <c r="Y24" i="8"/>
  <c r="X24" i="8"/>
  <c r="W24" i="8"/>
  <c r="V24" i="8"/>
  <c r="U24" i="8"/>
  <c r="T24" i="8"/>
  <c r="O24" i="8"/>
  <c r="Q24" i="8" s="1"/>
  <c r="L24" i="8"/>
  <c r="AC23" i="8"/>
  <c r="AB23" i="8"/>
  <c r="AA23" i="8"/>
  <c r="Z23" i="8"/>
  <c r="Y23" i="8"/>
  <c r="X23" i="8"/>
  <c r="W23" i="8"/>
  <c r="V23" i="8"/>
  <c r="U23" i="8"/>
  <c r="T23" i="8"/>
  <c r="O23" i="8"/>
  <c r="Q23" i="8" s="1"/>
  <c r="L23" i="8"/>
  <c r="AC22" i="8"/>
  <c r="AB22" i="8"/>
  <c r="AA22" i="8"/>
  <c r="Z22" i="8"/>
  <c r="Y22" i="8"/>
  <c r="X22" i="8"/>
  <c r="W22" i="8"/>
  <c r="V22" i="8"/>
  <c r="U22" i="8"/>
  <c r="T22" i="8"/>
  <c r="O22" i="8"/>
  <c r="Q22" i="8" s="1"/>
  <c r="L22" i="8"/>
  <c r="J22" i="8"/>
  <c r="AC21" i="8"/>
  <c r="AB21" i="8"/>
  <c r="AA21" i="8"/>
  <c r="Z21" i="8"/>
  <c r="Y21" i="8"/>
  <c r="X21" i="8"/>
  <c r="W21" i="8"/>
  <c r="V21" i="8"/>
  <c r="U21" i="8"/>
  <c r="T21" i="8"/>
  <c r="O21" i="8"/>
  <c r="Q21" i="8" s="1"/>
  <c r="L21" i="8"/>
  <c r="AC20" i="8"/>
  <c r="AB20" i="8"/>
  <c r="AA20" i="8"/>
  <c r="Z20" i="8"/>
  <c r="Y20" i="8"/>
  <c r="X20" i="8"/>
  <c r="W20" i="8"/>
  <c r="V20" i="8"/>
  <c r="U20" i="8"/>
  <c r="T20" i="8"/>
  <c r="O20" i="8"/>
  <c r="Q20" i="8" s="1"/>
  <c r="L20" i="8"/>
  <c r="J20" i="8"/>
  <c r="AC19" i="8"/>
  <c r="AB19" i="8"/>
  <c r="AA19" i="8"/>
  <c r="Z19" i="8"/>
  <c r="Y19" i="8"/>
  <c r="X19" i="8"/>
  <c r="W19" i="8"/>
  <c r="V19" i="8"/>
  <c r="U19" i="8"/>
  <c r="T19" i="8"/>
  <c r="O19" i="8"/>
  <c r="P19" i="8" s="1"/>
  <c r="L19" i="8"/>
  <c r="J19" i="8"/>
  <c r="AC18" i="8"/>
  <c r="AB18" i="8"/>
  <c r="AA18" i="8"/>
  <c r="Z18" i="8"/>
  <c r="Y18" i="8"/>
  <c r="X18" i="8"/>
  <c r="W18" i="8"/>
  <c r="V18" i="8"/>
  <c r="U18" i="8"/>
  <c r="T18" i="8"/>
  <c r="O18" i="8"/>
  <c r="P18" i="8" s="1"/>
  <c r="L18" i="8"/>
  <c r="J18" i="8"/>
  <c r="AC17" i="8"/>
  <c r="AB17" i="8"/>
  <c r="AA17" i="8"/>
  <c r="Z17" i="8"/>
  <c r="Y17" i="8"/>
  <c r="X17" i="8"/>
  <c r="W17" i="8"/>
  <c r="V17" i="8"/>
  <c r="U17" i="8"/>
  <c r="T17" i="8"/>
  <c r="O17" i="8"/>
  <c r="Q17" i="8" s="1"/>
  <c r="L17" i="8"/>
  <c r="J17" i="8"/>
  <c r="AC16" i="8"/>
  <c r="AB16" i="8"/>
  <c r="AA16" i="8"/>
  <c r="Z16" i="8"/>
  <c r="Y16" i="8"/>
  <c r="X16" i="8"/>
  <c r="W16" i="8"/>
  <c r="V16" i="8"/>
  <c r="U16" i="8"/>
  <c r="T16" i="8"/>
  <c r="O16" i="8"/>
  <c r="Q16" i="8" s="1"/>
  <c r="L16" i="8"/>
  <c r="J16" i="8"/>
  <c r="AC15" i="8"/>
  <c r="AB15" i="8"/>
  <c r="AA15" i="8"/>
  <c r="Z15" i="8"/>
  <c r="Y15" i="8"/>
  <c r="X15" i="8"/>
  <c r="W15" i="8"/>
  <c r="V15" i="8"/>
  <c r="U15" i="8"/>
  <c r="T15" i="8"/>
  <c r="O15" i="8"/>
  <c r="Q15" i="8" s="1"/>
  <c r="L15" i="8"/>
  <c r="AC14" i="8"/>
  <c r="AB14" i="8"/>
  <c r="AA14" i="8"/>
  <c r="Z14" i="8"/>
  <c r="Y14" i="8"/>
  <c r="X14" i="8"/>
  <c r="W14" i="8"/>
  <c r="V14" i="8"/>
  <c r="U14" i="8"/>
  <c r="T14" i="8"/>
  <c r="O14" i="8"/>
  <c r="Q14" i="8" s="1"/>
  <c r="L14" i="8"/>
  <c r="J14" i="8"/>
  <c r="AC13" i="8"/>
  <c r="AB13" i="8"/>
  <c r="AA13" i="8"/>
  <c r="Z13" i="8"/>
  <c r="Y13" i="8"/>
  <c r="X13" i="8"/>
  <c r="W13" i="8"/>
  <c r="V13" i="8"/>
  <c r="U13" i="8"/>
  <c r="T13" i="8"/>
  <c r="O13" i="8"/>
  <c r="Q13" i="8" s="1"/>
  <c r="L13" i="8"/>
  <c r="AC12" i="8"/>
  <c r="AB12" i="8"/>
  <c r="AA12" i="8"/>
  <c r="Z12" i="8"/>
  <c r="Y12" i="8"/>
  <c r="X12" i="8"/>
  <c r="W12" i="8"/>
  <c r="V12" i="8"/>
  <c r="U12" i="8"/>
  <c r="T12" i="8"/>
  <c r="O12" i="8"/>
  <c r="Q12" i="8" s="1"/>
  <c r="L12" i="8"/>
  <c r="AC11" i="8"/>
  <c r="AB11" i="8"/>
  <c r="AA11" i="8"/>
  <c r="Z11" i="8"/>
  <c r="Y11" i="8"/>
  <c r="X11" i="8"/>
  <c r="W11" i="8"/>
  <c r="V11" i="8"/>
  <c r="U11" i="8"/>
  <c r="T11" i="8"/>
  <c r="O11" i="8"/>
  <c r="P11" i="8" s="1"/>
  <c r="L11" i="8"/>
  <c r="J11" i="8"/>
  <c r="AC10" i="8"/>
  <c r="AB10" i="8"/>
  <c r="AA10" i="8"/>
  <c r="Z10" i="8"/>
  <c r="Y10" i="8"/>
  <c r="X10" i="8"/>
  <c r="W10" i="8"/>
  <c r="V10" i="8"/>
  <c r="U10" i="8"/>
  <c r="T10" i="8"/>
  <c r="O10" i="8"/>
  <c r="L10" i="8"/>
  <c r="J10" i="8"/>
  <c r="AC40" i="7"/>
  <c r="AB40" i="7"/>
  <c r="AA40" i="7"/>
  <c r="Z40" i="7"/>
  <c r="Y40" i="7"/>
  <c r="X40" i="7"/>
  <c r="W40" i="7"/>
  <c r="V40" i="7"/>
  <c r="U40" i="7"/>
  <c r="T40" i="7"/>
  <c r="O40" i="7"/>
  <c r="Q40" i="7" s="1"/>
  <c r="L40" i="7"/>
  <c r="J40" i="7"/>
  <c r="AC39" i="7"/>
  <c r="AB39" i="7"/>
  <c r="AA39" i="7"/>
  <c r="Z39" i="7"/>
  <c r="Y39" i="7"/>
  <c r="X39" i="7"/>
  <c r="W39" i="7"/>
  <c r="V39" i="7"/>
  <c r="U39" i="7"/>
  <c r="T39" i="7"/>
  <c r="O39" i="7"/>
  <c r="Q39" i="7" s="1"/>
  <c r="L39" i="7"/>
  <c r="J39" i="7"/>
  <c r="AC38" i="7"/>
  <c r="AB38" i="7"/>
  <c r="AA38" i="7"/>
  <c r="Z38" i="7"/>
  <c r="Y38" i="7"/>
  <c r="X38" i="7"/>
  <c r="W38" i="7"/>
  <c r="V38" i="7"/>
  <c r="U38" i="7"/>
  <c r="T38" i="7"/>
  <c r="O38" i="7"/>
  <c r="Q38" i="7" s="1"/>
  <c r="L38" i="7"/>
  <c r="J38" i="7"/>
  <c r="AC37" i="7"/>
  <c r="AB37" i="7"/>
  <c r="AA37" i="7"/>
  <c r="Z37" i="7"/>
  <c r="Y37" i="7"/>
  <c r="X37" i="7"/>
  <c r="W37" i="7"/>
  <c r="V37" i="7"/>
  <c r="U37" i="7"/>
  <c r="T37" i="7"/>
  <c r="O37" i="7"/>
  <c r="Q37" i="7" s="1"/>
  <c r="L37" i="7"/>
  <c r="J37" i="7"/>
  <c r="AC36" i="7"/>
  <c r="AB36" i="7"/>
  <c r="AA36" i="7"/>
  <c r="Z36" i="7"/>
  <c r="Y36" i="7"/>
  <c r="X36" i="7"/>
  <c r="W36" i="7"/>
  <c r="V36" i="7"/>
  <c r="U36" i="7"/>
  <c r="T36" i="7"/>
  <c r="O36" i="7"/>
  <c r="Q36" i="7" s="1"/>
  <c r="L36" i="7"/>
  <c r="AC35" i="7"/>
  <c r="AB35" i="7"/>
  <c r="AA35" i="7"/>
  <c r="Z35" i="7"/>
  <c r="Y35" i="7"/>
  <c r="X35" i="7"/>
  <c r="W35" i="7"/>
  <c r="V35" i="7"/>
  <c r="U35" i="7"/>
  <c r="T35" i="7"/>
  <c r="O35" i="7"/>
  <c r="Q35" i="7" s="1"/>
  <c r="L35" i="7"/>
  <c r="AC34" i="7"/>
  <c r="AB34" i="7"/>
  <c r="AA34" i="7"/>
  <c r="Z34" i="7"/>
  <c r="Y34" i="7"/>
  <c r="X34" i="7"/>
  <c r="W34" i="7"/>
  <c r="V34" i="7"/>
  <c r="U34" i="7"/>
  <c r="T34" i="7"/>
  <c r="O34" i="7"/>
  <c r="Q34" i="7" s="1"/>
  <c r="L34" i="7"/>
  <c r="J34" i="7"/>
  <c r="AC33" i="7"/>
  <c r="AB33" i="7"/>
  <c r="AA33" i="7"/>
  <c r="Z33" i="7"/>
  <c r="Y33" i="7"/>
  <c r="X33" i="7"/>
  <c r="W33" i="7"/>
  <c r="V33" i="7"/>
  <c r="U33" i="7"/>
  <c r="T33" i="7"/>
  <c r="O33" i="7"/>
  <c r="Q33" i="7" s="1"/>
  <c r="L33" i="7"/>
  <c r="AC32" i="7"/>
  <c r="AB32" i="7"/>
  <c r="AA32" i="7"/>
  <c r="Z32" i="7"/>
  <c r="Y32" i="7"/>
  <c r="X32" i="7"/>
  <c r="W32" i="7"/>
  <c r="V32" i="7"/>
  <c r="U32" i="7"/>
  <c r="T32" i="7"/>
  <c r="O32" i="7"/>
  <c r="Q32" i="7" s="1"/>
  <c r="L32" i="7"/>
  <c r="J32" i="7"/>
  <c r="AC31" i="7"/>
  <c r="AB31" i="7"/>
  <c r="AA31" i="7"/>
  <c r="Z31" i="7"/>
  <c r="Y31" i="7"/>
  <c r="X31" i="7"/>
  <c r="W31" i="7"/>
  <c r="V31" i="7"/>
  <c r="U31" i="7"/>
  <c r="T31" i="7"/>
  <c r="O31" i="7"/>
  <c r="Q31" i="7" s="1"/>
  <c r="L31" i="7"/>
  <c r="AC30" i="7"/>
  <c r="AB30" i="7"/>
  <c r="AA30" i="7"/>
  <c r="Z30" i="7"/>
  <c r="Y30" i="7"/>
  <c r="X30" i="7"/>
  <c r="W30" i="7"/>
  <c r="V30" i="7"/>
  <c r="U30" i="7"/>
  <c r="T30" i="7"/>
  <c r="O30" i="7"/>
  <c r="Q30" i="7" s="1"/>
  <c r="L30" i="7"/>
  <c r="AC29" i="7"/>
  <c r="AB29" i="7"/>
  <c r="AA29" i="7"/>
  <c r="Z29" i="7"/>
  <c r="Y29" i="7"/>
  <c r="X29" i="7"/>
  <c r="W29" i="7"/>
  <c r="V29" i="7"/>
  <c r="U29" i="7"/>
  <c r="T29" i="7"/>
  <c r="O29" i="7"/>
  <c r="Q29" i="7" s="1"/>
  <c r="L29" i="7"/>
  <c r="J29" i="7"/>
  <c r="AC28" i="7"/>
  <c r="AB28" i="7"/>
  <c r="AA28" i="7"/>
  <c r="Z28" i="7"/>
  <c r="Y28" i="7"/>
  <c r="X28" i="7"/>
  <c r="W28" i="7"/>
  <c r="V28" i="7"/>
  <c r="U28" i="7"/>
  <c r="T28" i="7"/>
  <c r="O28" i="7"/>
  <c r="Q28" i="7" s="1"/>
  <c r="L28" i="7"/>
  <c r="AC27" i="7"/>
  <c r="AB27" i="7"/>
  <c r="AA27" i="7"/>
  <c r="Z27" i="7"/>
  <c r="Y27" i="7"/>
  <c r="X27" i="7"/>
  <c r="W27" i="7"/>
  <c r="V27" i="7"/>
  <c r="U27" i="7"/>
  <c r="T27" i="7"/>
  <c r="O27" i="7"/>
  <c r="Q27" i="7" s="1"/>
  <c r="L27" i="7"/>
  <c r="AC26" i="7"/>
  <c r="AB26" i="7"/>
  <c r="AA26" i="7"/>
  <c r="Z26" i="7"/>
  <c r="Y26" i="7"/>
  <c r="X26" i="7"/>
  <c r="W26" i="7"/>
  <c r="V26" i="7"/>
  <c r="U26" i="7"/>
  <c r="T26" i="7"/>
  <c r="O26" i="7"/>
  <c r="Q26" i="7" s="1"/>
  <c r="L26" i="7"/>
  <c r="J26" i="7"/>
  <c r="AC25" i="7"/>
  <c r="AB25" i="7"/>
  <c r="AA25" i="7"/>
  <c r="Z25" i="7"/>
  <c r="Y25" i="7"/>
  <c r="X25" i="7"/>
  <c r="W25" i="7"/>
  <c r="V25" i="7"/>
  <c r="U25" i="7"/>
  <c r="T25" i="7"/>
  <c r="O25" i="7"/>
  <c r="Q25" i="7" s="1"/>
  <c r="L25" i="7"/>
  <c r="AC24" i="7"/>
  <c r="AB24" i="7"/>
  <c r="AA24" i="7"/>
  <c r="Z24" i="7"/>
  <c r="Y24" i="7"/>
  <c r="X24" i="7"/>
  <c r="W24" i="7"/>
  <c r="V24" i="7"/>
  <c r="U24" i="7"/>
  <c r="T24" i="7"/>
  <c r="O24" i="7"/>
  <c r="Q24" i="7" s="1"/>
  <c r="L24" i="7"/>
  <c r="J24" i="7"/>
  <c r="AC23" i="7"/>
  <c r="AB23" i="7"/>
  <c r="AA23" i="7"/>
  <c r="Z23" i="7"/>
  <c r="Y23" i="7"/>
  <c r="X23" i="7"/>
  <c r="W23" i="7"/>
  <c r="V23" i="7"/>
  <c r="U23" i="7"/>
  <c r="T23" i="7"/>
  <c r="O23" i="7"/>
  <c r="Q23" i="7" s="1"/>
  <c r="L23" i="7"/>
  <c r="J23" i="7"/>
  <c r="AC22" i="7"/>
  <c r="AB22" i="7"/>
  <c r="AA22" i="7"/>
  <c r="Z22" i="7"/>
  <c r="Y22" i="7"/>
  <c r="X22" i="7"/>
  <c r="W22" i="7"/>
  <c r="V22" i="7"/>
  <c r="U22" i="7"/>
  <c r="T22" i="7"/>
  <c r="O22" i="7"/>
  <c r="Q22" i="7" s="1"/>
  <c r="L22" i="7"/>
  <c r="AC21" i="7"/>
  <c r="AB21" i="7"/>
  <c r="AA21" i="7"/>
  <c r="Z21" i="7"/>
  <c r="Y21" i="7"/>
  <c r="X21" i="7"/>
  <c r="W21" i="7"/>
  <c r="V21" i="7"/>
  <c r="U21" i="7"/>
  <c r="T21" i="7"/>
  <c r="O21" i="7"/>
  <c r="Q21" i="7" s="1"/>
  <c r="L21" i="7"/>
  <c r="J21" i="7"/>
  <c r="AC20" i="7"/>
  <c r="AB20" i="7"/>
  <c r="AA20" i="7"/>
  <c r="Z20" i="7"/>
  <c r="Y20" i="7"/>
  <c r="X20" i="7"/>
  <c r="W20" i="7"/>
  <c r="V20" i="7"/>
  <c r="U20" i="7"/>
  <c r="T20" i="7"/>
  <c r="O20" i="7"/>
  <c r="Q20" i="7" s="1"/>
  <c r="L20" i="7"/>
  <c r="AC19" i="7"/>
  <c r="AB19" i="7"/>
  <c r="AA19" i="7"/>
  <c r="Z19" i="7"/>
  <c r="Y19" i="7"/>
  <c r="X19" i="7"/>
  <c r="W19" i="7"/>
  <c r="V19" i="7"/>
  <c r="U19" i="7"/>
  <c r="T19" i="7"/>
  <c r="O19" i="7"/>
  <c r="Q19" i="7" s="1"/>
  <c r="L19" i="7"/>
  <c r="AC18" i="7"/>
  <c r="AB18" i="7"/>
  <c r="AA18" i="7"/>
  <c r="Z18" i="7"/>
  <c r="Y18" i="7"/>
  <c r="X18" i="7"/>
  <c r="W18" i="7"/>
  <c r="V18" i="7"/>
  <c r="U18" i="7"/>
  <c r="T18" i="7"/>
  <c r="O18" i="7"/>
  <c r="Q18" i="7" s="1"/>
  <c r="L18" i="7"/>
  <c r="J18" i="7"/>
  <c r="AC17" i="7"/>
  <c r="AB17" i="7"/>
  <c r="AA17" i="7"/>
  <c r="Z17" i="7"/>
  <c r="Y17" i="7"/>
  <c r="X17" i="7"/>
  <c r="W17" i="7"/>
  <c r="V17" i="7"/>
  <c r="U17" i="7"/>
  <c r="T17" i="7"/>
  <c r="O17" i="7"/>
  <c r="Q17" i="7" s="1"/>
  <c r="L17" i="7"/>
  <c r="AC16" i="7"/>
  <c r="AB16" i="7"/>
  <c r="AA16" i="7"/>
  <c r="Z16" i="7"/>
  <c r="Y16" i="7"/>
  <c r="X16" i="7"/>
  <c r="W16" i="7"/>
  <c r="V16" i="7"/>
  <c r="U16" i="7"/>
  <c r="T16" i="7"/>
  <c r="O16" i="7"/>
  <c r="Q16" i="7" s="1"/>
  <c r="L16" i="7"/>
  <c r="J16" i="7"/>
  <c r="AC15" i="7"/>
  <c r="AB15" i="7"/>
  <c r="AA15" i="7"/>
  <c r="Z15" i="7"/>
  <c r="Y15" i="7"/>
  <c r="X15" i="7"/>
  <c r="W15" i="7"/>
  <c r="V15" i="7"/>
  <c r="U15" i="7"/>
  <c r="T15" i="7"/>
  <c r="O15" i="7"/>
  <c r="Q15" i="7" s="1"/>
  <c r="L15" i="7"/>
  <c r="J15" i="7"/>
  <c r="AC14" i="7"/>
  <c r="AB14" i="7"/>
  <c r="AA14" i="7"/>
  <c r="Z14" i="7"/>
  <c r="Y14" i="7"/>
  <c r="X14" i="7"/>
  <c r="W14" i="7"/>
  <c r="V14" i="7"/>
  <c r="U14" i="7"/>
  <c r="T14" i="7"/>
  <c r="O14" i="7"/>
  <c r="Q14" i="7" s="1"/>
  <c r="L14" i="7"/>
  <c r="AC13" i="7"/>
  <c r="AB13" i="7"/>
  <c r="AA13" i="7"/>
  <c r="Z13" i="7"/>
  <c r="Y13" i="7"/>
  <c r="X13" i="7"/>
  <c r="W13" i="7"/>
  <c r="V13" i="7"/>
  <c r="U13" i="7"/>
  <c r="T13" i="7"/>
  <c r="O13" i="7"/>
  <c r="Q13" i="7" s="1"/>
  <c r="L13" i="7"/>
  <c r="J13" i="7"/>
  <c r="AC12" i="7"/>
  <c r="AB12" i="7"/>
  <c r="AA12" i="7"/>
  <c r="Z12" i="7"/>
  <c r="Y12" i="7"/>
  <c r="X12" i="7"/>
  <c r="W12" i="7"/>
  <c r="V12" i="7"/>
  <c r="U12" i="7"/>
  <c r="T12" i="7"/>
  <c r="O12" i="7"/>
  <c r="Q12" i="7" s="1"/>
  <c r="L12" i="7"/>
  <c r="AC11" i="7"/>
  <c r="AB11" i="7"/>
  <c r="AA11" i="7"/>
  <c r="Z11" i="7"/>
  <c r="Y11" i="7"/>
  <c r="X11" i="7"/>
  <c r="W11" i="7"/>
  <c r="V11" i="7"/>
  <c r="U11" i="7"/>
  <c r="T11" i="7"/>
  <c r="O11" i="7"/>
  <c r="Q11" i="7" s="1"/>
  <c r="L11" i="7"/>
  <c r="J11" i="7"/>
  <c r="AC10" i="7"/>
  <c r="AB10" i="7"/>
  <c r="AA10" i="7"/>
  <c r="Z10" i="7"/>
  <c r="Y10" i="7"/>
  <c r="X10" i="7"/>
  <c r="W10" i="7"/>
  <c r="V10" i="7"/>
  <c r="U10" i="7"/>
  <c r="T10" i="7"/>
  <c r="O10" i="7"/>
  <c r="L10" i="7"/>
  <c r="J10" i="7"/>
  <c r="AC40" i="6"/>
  <c r="AB40" i="6"/>
  <c r="AA40" i="6"/>
  <c r="Z40" i="6"/>
  <c r="Y40" i="6"/>
  <c r="X40" i="6"/>
  <c r="W40" i="6"/>
  <c r="V40" i="6"/>
  <c r="U40" i="6"/>
  <c r="T40" i="6"/>
  <c r="O40" i="6"/>
  <c r="L40" i="6"/>
  <c r="J40" i="6"/>
  <c r="AC39" i="6"/>
  <c r="AB39" i="6"/>
  <c r="AA39" i="6"/>
  <c r="Z39" i="6"/>
  <c r="Y39" i="6"/>
  <c r="X39" i="6"/>
  <c r="W39" i="6"/>
  <c r="V39" i="6"/>
  <c r="U39" i="6"/>
  <c r="T39" i="6"/>
  <c r="O39" i="6"/>
  <c r="L39" i="6"/>
  <c r="J39" i="6"/>
  <c r="AC38" i="6"/>
  <c r="AB38" i="6"/>
  <c r="AA38" i="6"/>
  <c r="Z38" i="6"/>
  <c r="Y38" i="6"/>
  <c r="X38" i="6"/>
  <c r="W38" i="6"/>
  <c r="V38" i="6"/>
  <c r="U38" i="6"/>
  <c r="T38" i="6"/>
  <c r="O38" i="6"/>
  <c r="L38" i="6"/>
  <c r="AC37" i="6"/>
  <c r="AB37" i="6"/>
  <c r="AA37" i="6"/>
  <c r="Z37" i="6"/>
  <c r="Y37" i="6"/>
  <c r="X37" i="6"/>
  <c r="W37" i="6"/>
  <c r="V37" i="6"/>
  <c r="U37" i="6"/>
  <c r="T37" i="6"/>
  <c r="O37" i="6"/>
  <c r="L37" i="6"/>
  <c r="AC36" i="6"/>
  <c r="AB36" i="6"/>
  <c r="AA36" i="6"/>
  <c r="Z36" i="6"/>
  <c r="Y36" i="6"/>
  <c r="X36" i="6"/>
  <c r="W36" i="6"/>
  <c r="V36" i="6"/>
  <c r="U36" i="6"/>
  <c r="T36" i="6"/>
  <c r="O36" i="6"/>
  <c r="L36" i="6"/>
  <c r="AC35" i="6"/>
  <c r="AB35" i="6"/>
  <c r="AA35" i="6"/>
  <c r="Z35" i="6"/>
  <c r="Y35" i="6"/>
  <c r="X35" i="6"/>
  <c r="W35" i="6"/>
  <c r="V35" i="6"/>
  <c r="U35" i="6"/>
  <c r="T35" i="6"/>
  <c r="O35" i="6"/>
  <c r="L35" i="6"/>
  <c r="J35" i="6"/>
  <c r="AC34" i="6"/>
  <c r="AB34" i="6"/>
  <c r="AA34" i="6"/>
  <c r="Z34" i="6"/>
  <c r="Y34" i="6"/>
  <c r="X34" i="6"/>
  <c r="W34" i="6"/>
  <c r="V34" i="6"/>
  <c r="U34" i="6"/>
  <c r="T34" i="6"/>
  <c r="P34" i="6"/>
  <c r="O34" i="6"/>
  <c r="Q34" i="6" s="1"/>
  <c r="L34" i="6"/>
  <c r="AC33" i="6"/>
  <c r="AB33" i="6"/>
  <c r="AA33" i="6"/>
  <c r="Z33" i="6"/>
  <c r="Y33" i="6"/>
  <c r="X33" i="6"/>
  <c r="W33" i="6"/>
  <c r="V33" i="6"/>
  <c r="U33" i="6"/>
  <c r="T33" i="6"/>
  <c r="O33" i="6"/>
  <c r="Q33" i="6" s="1"/>
  <c r="L33" i="6"/>
  <c r="J33" i="6"/>
  <c r="AC32" i="6"/>
  <c r="AB32" i="6"/>
  <c r="AA32" i="6"/>
  <c r="Z32" i="6"/>
  <c r="Y32" i="6"/>
  <c r="X32" i="6"/>
  <c r="W32" i="6"/>
  <c r="V32" i="6"/>
  <c r="U32" i="6"/>
  <c r="T32" i="6"/>
  <c r="O32" i="6"/>
  <c r="Q32" i="6" s="1"/>
  <c r="L32" i="6"/>
  <c r="AC31" i="6"/>
  <c r="AB31" i="6"/>
  <c r="AA31" i="6"/>
  <c r="Z31" i="6"/>
  <c r="Y31" i="6"/>
  <c r="X31" i="6"/>
  <c r="W31" i="6"/>
  <c r="V31" i="6"/>
  <c r="U31" i="6"/>
  <c r="T31" i="6"/>
  <c r="P31" i="6"/>
  <c r="O31" i="6"/>
  <c r="Q31" i="6" s="1"/>
  <c r="L31" i="6"/>
  <c r="J31" i="6"/>
  <c r="AC30" i="6"/>
  <c r="AB30" i="6"/>
  <c r="AA30" i="6"/>
  <c r="Z30" i="6"/>
  <c r="Y30" i="6"/>
  <c r="X30" i="6"/>
  <c r="W30" i="6"/>
  <c r="V30" i="6"/>
  <c r="U30" i="6"/>
  <c r="T30" i="6"/>
  <c r="P30" i="6"/>
  <c r="O30" i="6"/>
  <c r="Q30" i="6" s="1"/>
  <c r="L30" i="6"/>
  <c r="AC29" i="6"/>
  <c r="AB29" i="6"/>
  <c r="AA29" i="6"/>
  <c r="Z29" i="6"/>
  <c r="Y29" i="6"/>
  <c r="X29" i="6"/>
  <c r="W29" i="6"/>
  <c r="V29" i="6"/>
  <c r="U29" i="6"/>
  <c r="T29" i="6"/>
  <c r="O29" i="6"/>
  <c r="Q29" i="6" s="1"/>
  <c r="L29" i="6"/>
  <c r="AC28" i="6"/>
  <c r="AB28" i="6"/>
  <c r="AA28" i="6"/>
  <c r="Z28" i="6"/>
  <c r="Y28" i="6"/>
  <c r="X28" i="6"/>
  <c r="W28" i="6"/>
  <c r="V28" i="6"/>
  <c r="U28" i="6"/>
  <c r="T28" i="6"/>
  <c r="O28" i="6"/>
  <c r="Q28" i="6" s="1"/>
  <c r="L28" i="6"/>
  <c r="AC27" i="6"/>
  <c r="AB27" i="6"/>
  <c r="AA27" i="6"/>
  <c r="Z27" i="6"/>
  <c r="Y27" i="6"/>
  <c r="X27" i="6"/>
  <c r="W27" i="6"/>
  <c r="V27" i="6"/>
  <c r="U27" i="6"/>
  <c r="T27" i="6"/>
  <c r="O27" i="6"/>
  <c r="Q27" i="6" s="1"/>
  <c r="L27" i="6"/>
  <c r="J27" i="6"/>
  <c r="AC26" i="6"/>
  <c r="AB26" i="6"/>
  <c r="AA26" i="6"/>
  <c r="Z26" i="6"/>
  <c r="Y26" i="6"/>
  <c r="X26" i="6"/>
  <c r="W26" i="6"/>
  <c r="V26" i="6"/>
  <c r="U26" i="6"/>
  <c r="T26" i="6"/>
  <c r="O26" i="6"/>
  <c r="Q26" i="6" s="1"/>
  <c r="L26" i="6"/>
  <c r="J26" i="6"/>
  <c r="AC25" i="6"/>
  <c r="AB25" i="6"/>
  <c r="AA25" i="6"/>
  <c r="Z25" i="6"/>
  <c r="Y25" i="6"/>
  <c r="X25" i="6"/>
  <c r="W25" i="6"/>
  <c r="V25" i="6"/>
  <c r="U25" i="6"/>
  <c r="T25" i="6"/>
  <c r="P25" i="6"/>
  <c r="O25" i="6"/>
  <c r="Q25" i="6" s="1"/>
  <c r="L25" i="6"/>
  <c r="J25" i="6"/>
  <c r="AC24" i="6"/>
  <c r="AB24" i="6"/>
  <c r="AA24" i="6"/>
  <c r="Z24" i="6"/>
  <c r="Y24" i="6"/>
  <c r="X24" i="6"/>
  <c r="W24" i="6"/>
  <c r="V24" i="6"/>
  <c r="U24" i="6"/>
  <c r="T24" i="6"/>
  <c r="O24" i="6"/>
  <c r="Q24" i="6" s="1"/>
  <c r="L24" i="6"/>
  <c r="AC23" i="6"/>
  <c r="AB23" i="6"/>
  <c r="AA23" i="6"/>
  <c r="Z23" i="6"/>
  <c r="Y23" i="6"/>
  <c r="X23" i="6"/>
  <c r="W23" i="6"/>
  <c r="V23" i="6"/>
  <c r="U23" i="6"/>
  <c r="T23" i="6"/>
  <c r="O23" i="6"/>
  <c r="Q23" i="6" s="1"/>
  <c r="L23" i="6"/>
  <c r="J23" i="6"/>
  <c r="AC22" i="6"/>
  <c r="AB22" i="6"/>
  <c r="AA22" i="6"/>
  <c r="Z22" i="6"/>
  <c r="Y22" i="6"/>
  <c r="X22" i="6"/>
  <c r="W22" i="6"/>
  <c r="V22" i="6"/>
  <c r="U22" i="6"/>
  <c r="T22" i="6"/>
  <c r="O22" i="6"/>
  <c r="Q22" i="6" s="1"/>
  <c r="L22" i="6"/>
  <c r="J22" i="6"/>
  <c r="AC21" i="6"/>
  <c r="AB21" i="6"/>
  <c r="AA21" i="6"/>
  <c r="Z21" i="6"/>
  <c r="Y21" i="6"/>
  <c r="X21" i="6"/>
  <c r="W21" i="6"/>
  <c r="V21" i="6"/>
  <c r="U21" i="6"/>
  <c r="T21" i="6"/>
  <c r="P21" i="6"/>
  <c r="O21" i="6"/>
  <c r="Q21" i="6" s="1"/>
  <c r="L21" i="6"/>
  <c r="AC20" i="6"/>
  <c r="AB20" i="6"/>
  <c r="AA20" i="6"/>
  <c r="Z20" i="6"/>
  <c r="Y20" i="6"/>
  <c r="X20" i="6"/>
  <c r="W20" i="6"/>
  <c r="V20" i="6"/>
  <c r="U20" i="6"/>
  <c r="T20" i="6"/>
  <c r="O20" i="6"/>
  <c r="Q20" i="6" s="1"/>
  <c r="L20" i="6"/>
  <c r="AC19" i="6"/>
  <c r="AB19" i="6"/>
  <c r="AA19" i="6"/>
  <c r="Z19" i="6"/>
  <c r="Y19" i="6"/>
  <c r="X19" i="6"/>
  <c r="W19" i="6"/>
  <c r="V19" i="6"/>
  <c r="U19" i="6"/>
  <c r="T19" i="6"/>
  <c r="P19" i="6"/>
  <c r="O19" i="6"/>
  <c r="Q19" i="6" s="1"/>
  <c r="L19" i="6"/>
  <c r="J19" i="6"/>
  <c r="AC18" i="6"/>
  <c r="AB18" i="6"/>
  <c r="AA18" i="6"/>
  <c r="Z18" i="6"/>
  <c r="Y18" i="6"/>
  <c r="X18" i="6"/>
  <c r="W18" i="6"/>
  <c r="V18" i="6"/>
  <c r="U18" i="6"/>
  <c r="T18" i="6"/>
  <c r="O18" i="6"/>
  <c r="Q18" i="6" s="1"/>
  <c r="L18" i="6"/>
  <c r="AC17" i="6"/>
  <c r="AB17" i="6"/>
  <c r="AA17" i="6"/>
  <c r="Z17" i="6"/>
  <c r="Y17" i="6"/>
  <c r="X17" i="6"/>
  <c r="W17" i="6"/>
  <c r="V17" i="6"/>
  <c r="U17" i="6"/>
  <c r="T17" i="6"/>
  <c r="O17" i="6"/>
  <c r="Q17" i="6" s="1"/>
  <c r="L17" i="6"/>
  <c r="J17" i="6"/>
  <c r="AC16" i="6"/>
  <c r="AB16" i="6"/>
  <c r="AA16" i="6"/>
  <c r="Z16" i="6"/>
  <c r="Y16" i="6"/>
  <c r="X16" i="6"/>
  <c r="W16" i="6"/>
  <c r="V16" i="6"/>
  <c r="U16" i="6"/>
  <c r="T16" i="6"/>
  <c r="P16" i="6"/>
  <c r="O16" i="6"/>
  <c r="Q16" i="6" s="1"/>
  <c r="L16" i="6"/>
  <c r="J16" i="6"/>
  <c r="AC15" i="6"/>
  <c r="AB15" i="6"/>
  <c r="AA15" i="6"/>
  <c r="Z15" i="6"/>
  <c r="Y15" i="6"/>
  <c r="X15" i="6"/>
  <c r="W15" i="6"/>
  <c r="V15" i="6"/>
  <c r="U15" i="6"/>
  <c r="T15" i="6"/>
  <c r="P15" i="6"/>
  <c r="O15" i="6"/>
  <c r="Q15" i="6" s="1"/>
  <c r="L15" i="6"/>
  <c r="J15" i="6"/>
  <c r="AC14" i="6"/>
  <c r="AB14" i="6"/>
  <c r="AA14" i="6"/>
  <c r="Z14" i="6"/>
  <c r="Y14" i="6"/>
  <c r="X14" i="6"/>
  <c r="W14" i="6"/>
  <c r="V14" i="6"/>
  <c r="U14" i="6"/>
  <c r="T14" i="6"/>
  <c r="O14" i="6"/>
  <c r="Q14" i="6" s="1"/>
  <c r="L14" i="6"/>
  <c r="AC13" i="6"/>
  <c r="AB13" i="6"/>
  <c r="AA13" i="6"/>
  <c r="Z13" i="6"/>
  <c r="Y13" i="6"/>
  <c r="X13" i="6"/>
  <c r="W13" i="6"/>
  <c r="V13" i="6"/>
  <c r="U13" i="6"/>
  <c r="T13" i="6"/>
  <c r="O13" i="6"/>
  <c r="Q13" i="6" s="1"/>
  <c r="L13" i="6"/>
  <c r="AC12" i="6"/>
  <c r="AB12" i="6"/>
  <c r="AA12" i="6"/>
  <c r="Z12" i="6"/>
  <c r="Y12" i="6"/>
  <c r="X12" i="6"/>
  <c r="W12" i="6"/>
  <c r="V12" i="6"/>
  <c r="U12" i="6"/>
  <c r="T12" i="6"/>
  <c r="P12" i="6"/>
  <c r="O12" i="6"/>
  <c r="Q12" i="6" s="1"/>
  <c r="L12" i="6"/>
  <c r="AC11" i="6"/>
  <c r="AB11" i="6"/>
  <c r="AA11" i="6"/>
  <c r="Z11" i="6"/>
  <c r="Y11" i="6"/>
  <c r="X11" i="6"/>
  <c r="W11" i="6"/>
  <c r="V11" i="6"/>
  <c r="U11" i="6"/>
  <c r="T11" i="6"/>
  <c r="O11" i="6"/>
  <c r="Q11" i="6" s="1"/>
  <c r="L11" i="6"/>
  <c r="J11" i="6"/>
  <c r="AC10" i="6"/>
  <c r="AB10" i="6"/>
  <c r="AA10" i="6"/>
  <c r="Z10" i="6"/>
  <c r="Y10" i="6"/>
  <c r="X10" i="6"/>
  <c r="W10" i="6"/>
  <c r="V10" i="6"/>
  <c r="U10" i="6"/>
  <c r="T10" i="6"/>
  <c r="P10" i="6"/>
  <c r="O10" i="6"/>
  <c r="L10" i="6"/>
  <c r="J10" i="6"/>
  <c r="AC40" i="5"/>
  <c r="AB40" i="5"/>
  <c r="AA40" i="5"/>
  <c r="Z40" i="5"/>
  <c r="Y40" i="5"/>
  <c r="X40" i="5"/>
  <c r="W40" i="5"/>
  <c r="V40" i="5"/>
  <c r="U40" i="5"/>
  <c r="T40" i="5"/>
  <c r="O40" i="5"/>
  <c r="Q40" i="5" s="1"/>
  <c r="L40" i="5"/>
  <c r="J40" i="5"/>
  <c r="AC39" i="5"/>
  <c r="AB39" i="5"/>
  <c r="AA39" i="5"/>
  <c r="Z39" i="5"/>
  <c r="Y39" i="5"/>
  <c r="X39" i="5"/>
  <c r="W39" i="5"/>
  <c r="V39" i="5"/>
  <c r="U39" i="5"/>
  <c r="T39" i="5"/>
  <c r="O39" i="5"/>
  <c r="Q39" i="5" s="1"/>
  <c r="L39" i="5"/>
  <c r="J39" i="5"/>
  <c r="AC38" i="5"/>
  <c r="AB38" i="5"/>
  <c r="AA38" i="5"/>
  <c r="Z38" i="5"/>
  <c r="Y38" i="5"/>
  <c r="X38" i="5"/>
  <c r="W38" i="5"/>
  <c r="V38" i="5"/>
  <c r="U38" i="5"/>
  <c r="T38" i="5"/>
  <c r="O38" i="5"/>
  <c r="Q38" i="5" s="1"/>
  <c r="L38" i="5"/>
  <c r="J38" i="5"/>
  <c r="AC37" i="5"/>
  <c r="AB37" i="5"/>
  <c r="AA37" i="5"/>
  <c r="Z37" i="5"/>
  <c r="Y37" i="5"/>
  <c r="X37" i="5"/>
  <c r="W37" i="5"/>
  <c r="V37" i="5"/>
  <c r="U37" i="5"/>
  <c r="T37" i="5"/>
  <c r="O37" i="5"/>
  <c r="Q37" i="5" s="1"/>
  <c r="L37" i="5"/>
  <c r="AC36" i="5"/>
  <c r="AB36" i="5"/>
  <c r="AA36" i="5"/>
  <c r="Z36" i="5"/>
  <c r="Y36" i="5"/>
  <c r="X36" i="5"/>
  <c r="W36" i="5"/>
  <c r="V36" i="5"/>
  <c r="U36" i="5"/>
  <c r="T36" i="5"/>
  <c r="O36" i="5"/>
  <c r="Q36" i="5" s="1"/>
  <c r="L36" i="5"/>
  <c r="AC35" i="5"/>
  <c r="AB35" i="5"/>
  <c r="AA35" i="5"/>
  <c r="Z35" i="5"/>
  <c r="Y35" i="5"/>
  <c r="X35" i="5"/>
  <c r="W35" i="5"/>
  <c r="V35" i="5"/>
  <c r="U35" i="5"/>
  <c r="T35" i="5"/>
  <c r="O35" i="5"/>
  <c r="Q35" i="5" s="1"/>
  <c r="L35" i="5"/>
  <c r="J35" i="5"/>
  <c r="AC34" i="5"/>
  <c r="AB34" i="5"/>
  <c r="AA34" i="5"/>
  <c r="Z34" i="5"/>
  <c r="Y34" i="5"/>
  <c r="X34" i="5"/>
  <c r="W34" i="5"/>
  <c r="V34" i="5"/>
  <c r="U34" i="5"/>
  <c r="T34" i="5"/>
  <c r="O34" i="5"/>
  <c r="Q34" i="5" s="1"/>
  <c r="L34" i="5"/>
  <c r="AC33" i="5"/>
  <c r="AB33" i="5"/>
  <c r="AA33" i="5"/>
  <c r="Z33" i="5"/>
  <c r="Y33" i="5"/>
  <c r="X33" i="5"/>
  <c r="W33" i="5"/>
  <c r="V33" i="5"/>
  <c r="U33" i="5"/>
  <c r="T33" i="5"/>
  <c r="O33" i="5"/>
  <c r="Q33" i="5" s="1"/>
  <c r="L33" i="5"/>
  <c r="AC32" i="5"/>
  <c r="AB32" i="5"/>
  <c r="AA32" i="5"/>
  <c r="Z32" i="5"/>
  <c r="Y32" i="5"/>
  <c r="X32" i="5"/>
  <c r="W32" i="5"/>
  <c r="V32" i="5"/>
  <c r="U32" i="5"/>
  <c r="T32" i="5"/>
  <c r="O32" i="5"/>
  <c r="Q32" i="5" s="1"/>
  <c r="L32" i="5"/>
  <c r="J32" i="5"/>
  <c r="AC31" i="5"/>
  <c r="AB31" i="5"/>
  <c r="AA31" i="5"/>
  <c r="Z31" i="5"/>
  <c r="Y31" i="5"/>
  <c r="X31" i="5"/>
  <c r="W31" i="5"/>
  <c r="V31" i="5"/>
  <c r="U31" i="5"/>
  <c r="T31" i="5"/>
  <c r="O31" i="5"/>
  <c r="Q31" i="5" s="1"/>
  <c r="L31" i="5"/>
  <c r="J31" i="5"/>
  <c r="AC30" i="5"/>
  <c r="AB30" i="5"/>
  <c r="AA30" i="5"/>
  <c r="Z30" i="5"/>
  <c r="Y30" i="5"/>
  <c r="X30" i="5"/>
  <c r="W30" i="5"/>
  <c r="V30" i="5"/>
  <c r="U30" i="5"/>
  <c r="T30" i="5"/>
  <c r="O30" i="5"/>
  <c r="Q30" i="5" s="1"/>
  <c r="L30" i="5"/>
  <c r="J30" i="5"/>
  <c r="AC29" i="5"/>
  <c r="AB29" i="5"/>
  <c r="AA29" i="5"/>
  <c r="Z29" i="5"/>
  <c r="Y29" i="5"/>
  <c r="X29" i="5"/>
  <c r="W29" i="5"/>
  <c r="V29" i="5"/>
  <c r="U29" i="5"/>
  <c r="T29" i="5"/>
  <c r="O29" i="5"/>
  <c r="Q29" i="5" s="1"/>
  <c r="L29" i="5"/>
  <c r="AC28" i="5"/>
  <c r="AB28" i="5"/>
  <c r="AA28" i="5"/>
  <c r="Z28" i="5"/>
  <c r="Y28" i="5"/>
  <c r="X28" i="5"/>
  <c r="W28" i="5"/>
  <c r="V28" i="5"/>
  <c r="U28" i="5"/>
  <c r="T28" i="5"/>
  <c r="O28" i="5"/>
  <c r="Q28" i="5" s="1"/>
  <c r="L28" i="5"/>
  <c r="AC27" i="5"/>
  <c r="AB27" i="5"/>
  <c r="AA27" i="5"/>
  <c r="Z27" i="5"/>
  <c r="Y27" i="5"/>
  <c r="X27" i="5"/>
  <c r="W27" i="5"/>
  <c r="V27" i="5"/>
  <c r="U27" i="5"/>
  <c r="T27" i="5"/>
  <c r="O27" i="5"/>
  <c r="Q27" i="5" s="1"/>
  <c r="L27" i="5"/>
  <c r="J27" i="5"/>
  <c r="AC26" i="5"/>
  <c r="AB26" i="5"/>
  <c r="AA26" i="5"/>
  <c r="Z26" i="5"/>
  <c r="Y26" i="5"/>
  <c r="X26" i="5"/>
  <c r="W26" i="5"/>
  <c r="V26" i="5"/>
  <c r="U26" i="5"/>
  <c r="T26" i="5"/>
  <c r="O26" i="5"/>
  <c r="Q26" i="5" s="1"/>
  <c r="L26" i="5"/>
  <c r="AC25" i="5"/>
  <c r="AB25" i="5"/>
  <c r="AA25" i="5"/>
  <c r="Z25" i="5"/>
  <c r="Y25" i="5"/>
  <c r="X25" i="5"/>
  <c r="W25" i="5"/>
  <c r="V25" i="5"/>
  <c r="U25" i="5"/>
  <c r="T25" i="5"/>
  <c r="O25" i="5"/>
  <c r="Q25" i="5" s="1"/>
  <c r="L25" i="5"/>
  <c r="AC24" i="5"/>
  <c r="AB24" i="5"/>
  <c r="AA24" i="5"/>
  <c r="Z24" i="5"/>
  <c r="Y24" i="5"/>
  <c r="X24" i="5"/>
  <c r="W24" i="5"/>
  <c r="V24" i="5"/>
  <c r="U24" i="5"/>
  <c r="T24" i="5"/>
  <c r="O24" i="5"/>
  <c r="Q24" i="5" s="1"/>
  <c r="L24" i="5"/>
  <c r="J24" i="5"/>
  <c r="AC23" i="5"/>
  <c r="AB23" i="5"/>
  <c r="AA23" i="5"/>
  <c r="Z23" i="5"/>
  <c r="Y23" i="5"/>
  <c r="X23" i="5"/>
  <c r="W23" i="5"/>
  <c r="V23" i="5"/>
  <c r="U23" i="5"/>
  <c r="T23" i="5"/>
  <c r="O23" i="5"/>
  <c r="Q23" i="5" s="1"/>
  <c r="L23" i="5"/>
  <c r="J23" i="5"/>
  <c r="AC22" i="5"/>
  <c r="AB22" i="5"/>
  <c r="AA22" i="5"/>
  <c r="Z22" i="5"/>
  <c r="Y22" i="5"/>
  <c r="X22" i="5"/>
  <c r="W22" i="5"/>
  <c r="V22" i="5"/>
  <c r="U22" i="5"/>
  <c r="T22" i="5"/>
  <c r="O22" i="5"/>
  <c r="Q22" i="5" s="1"/>
  <c r="L22" i="5"/>
  <c r="J22" i="5"/>
  <c r="AC21" i="5"/>
  <c r="AB21" i="5"/>
  <c r="AA21" i="5"/>
  <c r="Z21" i="5"/>
  <c r="Y21" i="5"/>
  <c r="X21" i="5"/>
  <c r="W21" i="5"/>
  <c r="V21" i="5"/>
  <c r="U21" i="5"/>
  <c r="T21" i="5"/>
  <c r="O21" i="5"/>
  <c r="Q21" i="5" s="1"/>
  <c r="L21" i="5"/>
  <c r="AC20" i="5"/>
  <c r="AB20" i="5"/>
  <c r="AA20" i="5"/>
  <c r="Z20" i="5"/>
  <c r="Y20" i="5"/>
  <c r="X20" i="5"/>
  <c r="W20" i="5"/>
  <c r="V20" i="5"/>
  <c r="U20" i="5"/>
  <c r="T20" i="5"/>
  <c r="O20" i="5"/>
  <c r="Q20" i="5" s="1"/>
  <c r="L20" i="5"/>
  <c r="AC19" i="5"/>
  <c r="AB19" i="5"/>
  <c r="AA19" i="5"/>
  <c r="Z19" i="5"/>
  <c r="Y19" i="5"/>
  <c r="X19" i="5"/>
  <c r="W19" i="5"/>
  <c r="V19" i="5"/>
  <c r="U19" i="5"/>
  <c r="T19" i="5"/>
  <c r="O19" i="5"/>
  <c r="Q19" i="5" s="1"/>
  <c r="L19" i="5"/>
  <c r="J19" i="5"/>
  <c r="AC18" i="5"/>
  <c r="AB18" i="5"/>
  <c r="AA18" i="5"/>
  <c r="Z18" i="5"/>
  <c r="Y18" i="5"/>
  <c r="X18" i="5"/>
  <c r="W18" i="5"/>
  <c r="V18" i="5"/>
  <c r="U18" i="5"/>
  <c r="T18" i="5"/>
  <c r="O18" i="5"/>
  <c r="Q18" i="5" s="1"/>
  <c r="L18" i="5"/>
  <c r="AC17" i="5"/>
  <c r="AB17" i="5"/>
  <c r="AA17" i="5"/>
  <c r="Z17" i="5"/>
  <c r="Y17" i="5"/>
  <c r="X17" i="5"/>
  <c r="W17" i="5"/>
  <c r="V17" i="5"/>
  <c r="U17" i="5"/>
  <c r="T17" i="5"/>
  <c r="O17" i="5"/>
  <c r="Q17" i="5" s="1"/>
  <c r="L17" i="5"/>
  <c r="AC16" i="5"/>
  <c r="AB16" i="5"/>
  <c r="AA16" i="5"/>
  <c r="Z16" i="5"/>
  <c r="Y16" i="5"/>
  <c r="X16" i="5"/>
  <c r="W16" i="5"/>
  <c r="V16" i="5"/>
  <c r="U16" i="5"/>
  <c r="T16" i="5"/>
  <c r="O16" i="5"/>
  <c r="Q16" i="5" s="1"/>
  <c r="L16" i="5"/>
  <c r="J16" i="5"/>
  <c r="AC15" i="5"/>
  <c r="AB15" i="5"/>
  <c r="AA15" i="5"/>
  <c r="Z15" i="5"/>
  <c r="Y15" i="5"/>
  <c r="X15" i="5"/>
  <c r="W15" i="5"/>
  <c r="V15" i="5"/>
  <c r="U15" i="5"/>
  <c r="T15" i="5"/>
  <c r="O15" i="5"/>
  <c r="Q15" i="5" s="1"/>
  <c r="L15" i="5"/>
  <c r="J15" i="5"/>
  <c r="AC14" i="5"/>
  <c r="AB14" i="5"/>
  <c r="AA14" i="5"/>
  <c r="Z14" i="5"/>
  <c r="Y14" i="5"/>
  <c r="X14" i="5"/>
  <c r="W14" i="5"/>
  <c r="V14" i="5"/>
  <c r="U14" i="5"/>
  <c r="T14" i="5"/>
  <c r="O14" i="5"/>
  <c r="Q14" i="5" s="1"/>
  <c r="L14" i="5"/>
  <c r="J14" i="5"/>
  <c r="AC13" i="5"/>
  <c r="AB13" i="5"/>
  <c r="AA13" i="5"/>
  <c r="Z13" i="5"/>
  <c r="Y13" i="5"/>
  <c r="X13" i="5"/>
  <c r="W13" i="5"/>
  <c r="V13" i="5"/>
  <c r="U13" i="5"/>
  <c r="T13" i="5"/>
  <c r="O13" i="5"/>
  <c r="Q13" i="5" s="1"/>
  <c r="L13" i="5"/>
  <c r="AC12" i="5"/>
  <c r="AB12" i="5"/>
  <c r="AA12" i="5"/>
  <c r="Z12" i="5"/>
  <c r="Y12" i="5"/>
  <c r="X12" i="5"/>
  <c r="W12" i="5"/>
  <c r="V12" i="5"/>
  <c r="U12" i="5"/>
  <c r="T12" i="5"/>
  <c r="O12" i="5"/>
  <c r="Q12" i="5" s="1"/>
  <c r="L12" i="5"/>
  <c r="AC11" i="5"/>
  <c r="AB11" i="5"/>
  <c r="AA11" i="5"/>
  <c r="Z11" i="5"/>
  <c r="Y11" i="5"/>
  <c r="X11" i="5"/>
  <c r="W11" i="5"/>
  <c r="V11" i="5"/>
  <c r="U11" i="5"/>
  <c r="T11" i="5"/>
  <c r="O11" i="5"/>
  <c r="Q11" i="5" s="1"/>
  <c r="L11" i="5"/>
  <c r="J11" i="5"/>
  <c r="AC10" i="5"/>
  <c r="AB10" i="5"/>
  <c r="AA10" i="5"/>
  <c r="Z10" i="5"/>
  <c r="X10" i="5"/>
  <c r="W10" i="5"/>
  <c r="V10" i="5"/>
  <c r="U10" i="5"/>
  <c r="O10" i="5"/>
  <c r="L10" i="5"/>
  <c r="Y10" i="5" s="1"/>
  <c r="J10" i="5"/>
  <c r="T10" i="5" s="1"/>
  <c r="L11" i="14" l="1"/>
  <c r="V11" i="14"/>
  <c r="L12" i="14"/>
  <c r="W12" i="14"/>
  <c r="L10" i="14"/>
  <c r="V10" i="14" s="1"/>
  <c r="T41" i="14" s="1"/>
  <c r="U41" i="14"/>
  <c r="D44" i="14" s="1"/>
  <c r="U41" i="15"/>
  <c r="AC41" i="15"/>
  <c r="P13" i="6"/>
  <c r="P28" i="6"/>
  <c r="Z41" i="11"/>
  <c r="P23" i="6"/>
  <c r="P27" i="6"/>
  <c r="Z41" i="7"/>
  <c r="Q19" i="13"/>
  <c r="Q26" i="13"/>
  <c r="Q33" i="13"/>
  <c r="P17" i="6"/>
  <c r="P32" i="6"/>
  <c r="N42" i="7"/>
  <c r="AA41" i="10"/>
  <c r="N42" i="5"/>
  <c r="P11" i="6"/>
  <c r="P22" i="6"/>
  <c r="P26" i="6"/>
  <c r="Z41" i="9"/>
  <c r="Y41" i="13"/>
  <c r="Q11" i="13"/>
  <c r="Q43" i="13" s="1"/>
  <c r="Q18" i="13"/>
  <c r="Q25" i="13"/>
  <c r="Z41" i="15"/>
  <c r="AB41" i="6"/>
  <c r="AA41" i="7"/>
  <c r="N42" i="10"/>
  <c r="Z41" i="10"/>
  <c r="P14" i="6"/>
  <c r="P18" i="6"/>
  <c r="P29" i="6"/>
  <c r="P33" i="6"/>
  <c r="N42" i="8"/>
  <c r="AA41" i="8"/>
  <c r="N42" i="9"/>
  <c r="AA41" i="9"/>
  <c r="AA41" i="12"/>
  <c r="N42" i="13"/>
  <c r="Z41" i="13"/>
  <c r="E48" i="13" s="1"/>
  <c r="N42" i="15"/>
  <c r="AA41" i="15"/>
  <c r="Q13" i="13"/>
  <c r="Q20" i="13"/>
  <c r="Q24" i="13"/>
  <c r="Q31" i="13"/>
  <c r="Q38" i="13"/>
  <c r="P20" i="6"/>
  <c r="P24" i="6"/>
  <c r="Q27" i="13"/>
  <c r="Q34" i="13"/>
  <c r="AA41" i="11"/>
  <c r="V41" i="11"/>
  <c r="N42" i="14"/>
  <c r="AC41" i="6"/>
  <c r="X41" i="7"/>
  <c r="AB41" i="8"/>
  <c r="W41" i="8"/>
  <c r="AB41" i="9"/>
  <c r="AB41" i="10"/>
  <c r="W41" i="11"/>
  <c r="X41" i="12"/>
  <c r="W41" i="13"/>
  <c r="Z41" i="5"/>
  <c r="Y41" i="7"/>
  <c r="AC41" i="8"/>
  <c r="AC41" i="9"/>
  <c r="AC41" i="10"/>
  <c r="X41" i="10"/>
  <c r="X41" i="11"/>
  <c r="Y41" i="12"/>
  <c r="X41" i="14"/>
  <c r="D47" i="14" s="1"/>
  <c r="T41" i="15"/>
  <c r="AB41" i="15"/>
  <c r="AA41" i="5"/>
  <c r="W41" i="6"/>
  <c r="V41" i="9"/>
  <c r="W41" i="9"/>
  <c r="AB41" i="7"/>
  <c r="X41" i="8"/>
  <c r="X41" i="9"/>
  <c r="AB41" i="12"/>
  <c r="AA41" i="13"/>
  <c r="Y41" i="14"/>
  <c r="E43" i="14" s="1"/>
  <c r="AB41" i="14"/>
  <c r="E46" i="14" s="1"/>
  <c r="W41" i="15"/>
  <c r="Z41" i="12"/>
  <c r="Y41" i="11"/>
  <c r="E48" i="11" s="1"/>
  <c r="Y41" i="5"/>
  <c r="V41" i="15"/>
  <c r="AC41" i="5"/>
  <c r="Y41" i="6"/>
  <c r="Z41" i="6"/>
  <c r="U41" i="7"/>
  <c r="AC41" i="7"/>
  <c r="Y41" i="8"/>
  <c r="E48" i="8" s="1"/>
  <c r="Y41" i="9"/>
  <c r="Y41" i="10"/>
  <c r="AB41" i="11"/>
  <c r="U41" i="12"/>
  <c r="AC41" i="12"/>
  <c r="AB41" i="13"/>
  <c r="AC41" i="14"/>
  <c r="E47" i="14" s="1"/>
  <c r="X41" i="15"/>
  <c r="Z41" i="14"/>
  <c r="E44" i="14" s="1"/>
  <c r="AB41" i="5"/>
  <c r="X41" i="6"/>
  <c r="W41" i="10"/>
  <c r="AA41" i="14"/>
  <c r="E45" i="14" s="1"/>
  <c r="AA41" i="6"/>
  <c r="Z41" i="8"/>
  <c r="AC41" i="11"/>
  <c r="AC41" i="13"/>
  <c r="Y41" i="15"/>
  <c r="E48" i="15" s="1"/>
  <c r="D48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Q10" i="15"/>
  <c r="Q43" i="15" s="1"/>
  <c r="V41" i="14"/>
  <c r="D45" i="14" s="1"/>
  <c r="W41" i="14"/>
  <c r="D46" i="14" s="1"/>
  <c r="X41" i="13"/>
  <c r="T41" i="13"/>
  <c r="U41" i="13"/>
  <c r="V41" i="13"/>
  <c r="T41" i="12"/>
  <c r="W41" i="12"/>
  <c r="V41" i="12"/>
  <c r="T41" i="11"/>
  <c r="U41" i="11"/>
  <c r="T41" i="10"/>
  <c r="U41" i="10"/>
  <c r="V41" i="10"/>
  <c r="T41" i="9"/>
  <c r="U41" i="9"/>
  <c r="V41" i="8"/>
  <c r="T41" i="8"/>
  <c r="U41" i="8"/>
  <c r="V41" i="7"/>
  <c r="W41" i="7"/>
  <c r="T41" i="7"/>
  <c r="T41" i="6"/>
  <c r="U41" i="6"/>
  <c r="V41" i="6"/>
  <c r="T41" i="5"/>
  <c r="D48" i="5" s="1"/>
  <c r="V41" i="5"/>
  <c r="U41" i="5"/>
  <c r="W41" i="5"/>
  <c r="X41" i="5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36" i="14"/>
  <c r="R37" i="14"/>
  <c r="R38" i="14"/>
  <c r="R39" i="14"/>
  <c r="R40" i="14"/>
  <c r="S10" i="14"/>
  <c r="Q43" i="14" s="1"/>
  <c r="P10" i="13"/>
  <c r="P43" i="13" s="1"/>
  <c r="P19" i="12"/>
  <c r="P10" i="12"/>
  <c r="P11" i="12"/>
  <c r="P12" i="12"/>
  <c r="P13" i="12"/>
  <c r="P14" i="12"/>
  <c r="P15" i="12"/>
  <c r="P16" i="12"/>
  <c r="P17" i="12"/>
  <c r="P18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Q10" i="12"/>
  <c r="Q43" i="12" s="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Q10" i="11"/>
  <c r="Q43" i="11" s="1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Q10" i="10"/>
  <c r="Q43" i="10" s="1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Q10" i="9"/>
  <c r="Q43" i="9" s="1"/>
  <c r="P13" i="8"/>
  <c r="P14" i="8"/>
  <c r="P15" i="8"/>
  <c r="P16" i="8"/>
  <c r="P21" i="8"/>
  <c r="P22" i="8"/>
  <c r="P23" i="8"/>
  <c r="P24" i="8"/>
  <c r="P29" i="8"/>
  <c r="P30" i="8"/>
  <c r="P31" i="8"/>
  <c r="P38" i="8"/>
  <c r="P39" i="8"/>
  <c r="Q25" i="8"/>
  <c r="Q26" i="8"/>
  <c r="P12" i="8"/>
  <c r="P17" i="8"/>
  <c r="P20" i="8"/>
  <c r="P28" i="8"/>
  <c r="P33" i="8"/>
  <c r="P34" i="8"/>
  <c r="P35" i="8"/>
  <c r="P36" i="8"/>
  <c r="P37" i="8"/>
  <c r="Q10" i="8"/>
  <c r="Q11" i="8"/>
  <c r="Q18" i="8"/>
  <c r="Q19" i="8"/>
  <c r="Q27" i="8"/>
  <c r="Q32" i="8"/>
  <c r="P10" i="8"/>
  <c r="P40" i="8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Q10" i="7"/>
  <c r="Q43" i="7" s="1"/>
  <c r="Q36" i="6"/>
  <c r="P36" i="6"/>
  <c r="Q38" i="6"/>
  <c r="P38" i="6"/>
  <c r="Q35" i="6"/>
  <c r="P35" i="6"/>
  <c r="Q40" i="6"/>
  <c r="P40" i="6"/>
  <c r="N42" i="6"/>
  <c r="Q10" i="6"/>
  <c r="Q37" i="6"/>
  <c r="P37" i="6"/>
  <c r="Q39" i="6"/>
  <c r="P39" i="6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Q10" i="5"/>
  <c r="Q43" i="5" s="1"/>
  <c r="L11" i="1"/>
  <c r="L12" i="1"/>
  <c r="L13" i="1"/>
  <c r="L14" i="1"/>
  <c r="L15" i="1"/>
  <c r="L16" i="1"/>
  <c r="L10" i="1"/>
  <c r="Y10" i="1" s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Y11" i="1"/>
  <c r="Y14" i="1"/>
  <c r="U11" i="1"/>
  <c r="V11" i="1"/>
  <c r="W11" i="1"/>
  <c r="X11" i="1"/>
  <c r="Z11" i="1"/>
  <c r="AA11" i="1"/>
  <c r="AB11" i="1"/>
  <c r="AC11" i="1"/>
  <c r="T12" i="1"/>
  <c r="U12" i="1"/>
  <c r="V12" i="1"/>
  <c r="W12" i="1"/>
  <c r="X12" i="1"/>
  <c r="Y12" i="1"/>
  <c r="Z12" i="1"/>
  <c r="AA12" i="1"/>
  <c r="AB12" i="1"/>
  <c r="AC12" i="1"/>
  <c r="T13" i="1"/>
  <c r="U13" i="1"/>
  <c r="V13" i="1"/>
  <c r="W13" i="1"/>
  <c r="X13" i="1"/>
  <c r="Y13" i="1"/>
  <c r="Z13" i="1"/>
  <c r="AA13" i="1"/>
  <c r="AB13" i="1"/>
  <c r="AC13" i="1"/>
  <c r="U14" i="1"/>
  <c r="V14" i="1"/>
  <c r="W14" i="1"/>
  <c r="X14" i="1"/>
  <c r="Z14" i="1"/>
  <c r="AA14" i="1"/>
  <c r="AB14" i="1"/>
  <c r="AC14" i="1"/>
  <c r="T15" i="1"/>
  <c r="U15" i="1"/>
  <c r="V15" i="1"/>
  <c r="W15" i="1"/>
  <c r="X15" i="1"/>
  <c r="Y15" i="1"/>
  <c r="Z15" i="1"/>
  <c r="AA15" i="1"/>
  <c r="AB15" i="1"/>
  <c r="AC15" i="1"/>
  <c r="T16" i="1"/>
  <c r="U16" i="1"/>
  <c r="V16" i="1"/>
  <c r="W16" i="1"/>
  <c r="X16" i="1"/>
  <c r="Y16" i="1"/>
  <c r="Z16" i="1"/>
  <c r="AA16" i="1"/>
  <c r="AB16" i="1"/>
  <c r="AC16" i="1"/>
  <c r="T17" i="1"/>
  <c r="U17" i="1"/>
  <c r="V17" i="1"/>
  <c r="W17" i="1"/>
  <c r="X17" i="1"/>
  <c r="Y17" i="1"/>
  <c r="Z17" i="1"/>
  <c r="AA17" i="1"/>
  <c r="AB17" i="1"/>
  <c r="AC17" i="1"/>
  <c r="T18" i="1"/>
  <c r="U18" i="1"/>
  <c r="V18" i="1"/>
  <c r="W18" i="1"/>
  <c r="X18" i="1"/>
  <c r="Y18" i="1"/>
  <c r="Z18" i="1"/>
  <c r="AA18" i="1"/>
  <c r="AB18" i="1"/>
  <c r="AC18" i="1"/>
  <c r="T19" i="1"/>
  <c r="U19" i="1"/>
  <c r="V19" i="1"/>
  <c r="W19" i="1"/>
  <c r="X19" i="1"/>
  <c r="Y19" i="1"/>
  <c r="Z19" i="1"/>
  <c r="AA19" i="1"/>
  <c r="AB19" i="1"/>
  <c r="AC19" i="1"/>
  <c r="T20" i="1"/>
  <c r="U20" i="1"/>
  <c r="V20" i="1"/>
  <c r="W20" i="1"/>
  <c r="X20" i="1"/>
  <c r="Y20" i="1"/>
  <c r="Z20" i="1"/>
  <c r="AA20" i="1"/>
  <c r="AB20" i="1"/>
  <c r="AC20" i="1"/>
  <c r="T21" i="1"/>
  <c r="U21" i="1"/>
  <c r="V21" i="1"/>
  <c r="W21" i="1"/>
  <c r="X21" i="1"/>
  <c r="Y21" i="1"/>
  <c r="Z21" i="1"/>
  <c r="AA21" i="1"/>
  <c r="AB21" i="1"/>
  <c r="AC21" i="1"/>
  <c r="T22" i="1"/>
  <c r="U22" i="1"/>
  <c r="V22" i="1"/>
  <c r="W22" i="1"/>
  <c r="X22" i="1"/>
  <c r="Y22" i="1"/>
  <c r="Z22" i="1"/>
  <c r="AA22" i="1"/>
  <c r="AB22" i="1"/>
  <c r="AC22" i="1"/>
  <c r="T23" i="1"/>
  <c r="U23" i="1"/>
  <c r="V23" i="1"/>
  <c r="W23" i="1"/>
  <c r="X23" i="1"/>
  <c r="Y23" i="1"/>
  <c r="Z23" i="1"/>
  <c r="AA23" i="1"/>
  <c r="AB23" i="1"/>
  <c r="AC23" i="1"/>
  <c r="T24" i="1"/>
  <c r="U24" i="1"/>
  <c r="V24" i="1"/>
  <c r="W24" i="1"/>
  <c r="X24" i="1"/>
  <c r="Y24" i="1"/>
  <c r="Z24" i="1"/>
  <c r="AA24" i="1"/>
  <c r="AB24" i="1"/>
  <c r="AC24" i="1"/>
  <c r="T25" i="1"/>
  <c r="U25" i="1"/>
  <c r="V25" i="1"/>
  <c r="W25" i="1"/>
  <c r="X25" i="1"/>
  <c r="Y25" i="1"/>
  <c r="Z25" i="1"/>
  <c r="AA25" i="1"/>
  <c r="AB25" i="1"/>
  <c r="AC25" i="1"/>
  <c r="T26" i="1"/>
  <c r="U26" i="1"/>
  <c r="V26" i="1"/>
  <c r="W26" i="1"/>
  <c r="X26" i="1"/>
  <c r="Y26" i="1"/>
  <c r="Z26" i="1"/>
  <c r="AA26" i="1"/>
  <c r="AB26" i="1"/>
  <c r="AC26" i="1"/>
  <c r="T27" i="1"/>
  <c r="U27" i="1"/>
  <c r="V27" i="1"/>
  <c r="W27" i="1"/>
  <c r="X27" i="1"/>
  <c r="Y27" i="1"/>
  <c r="Z27" i="1"/>
  <c r="AA27" i="1"/>
  <c r="AB27" i="1"/>
  <c r="AC27" i="1"/>
  <c r="T28" i="1"/>
  <c r="U28" i="1"/>
  <c r="V28" i="1"/>
  <c r="W28" i="1"/>
  <c r="X28" i="1"/>
  <c r="Y28" i="1"/>
  <c r="Z28" i="1"/>
  <c r="AA28" i="1"/>
  <c r="AB28" i="1"/>
  <c r="AC28" i="1"/>
  <c r="T29" i="1"/>
  <c r="U29" i="1"/>
  <c r="V29" i="1"/>
  <c r="W29" i="1"/>
  <c r="X29" i="1"/>
  <c r="Y29" i="1"/>
  <c r="Z29" i="1"/>
  <c r="AA29" i="1"/>
  <c r="AB29" i="1"/>
  <c r="AC29" i="1"/>
  <c r="T30" i="1"/>
  <c r="U30" i="1"/>
  <c r="V30" i="1"/>
  <c r="W30" i="1"/>
  <c r="X30" i="1"/>
  <c r="Y30" i="1"/>
  <c r="Z30" i="1"/>
  <c r="AA30" i="1"/>
  <c r="AB30" i="1"/>
  <c r="AC30" i="1"/>
  <c r="T31" i="1"/>
  <c r="U31" i="1"/>
  <c r="V31" i="1"/>
  <c r="W31" i="1"/>
  <c r="X31" i="1"/>
  <c r="Y31" i="1"/>
  <c r="Z31" i="1"/>
  <c r="AA31" i="1"/>
  <c r="AB31" i="1"/>
  <c r="AC31" i="1"/>
  <c r="T32" i="1"/>
  <c r="U32" i="1"/>
  <c r="V32" i="1"/>
  <c r="W32" i="1"/>
  <c r="X32" i="1"/>
  <c r="Y32" i="1"/>
  <c r="Z32" i="1"/>
  <c r="AA32" i="1"/>
  <c r="AB32" i="1"/>
  <c r="AC32" i="1"/>
  <c r="T33" i="1"/>
  <c r="U33" i="1"/>
  <c r="V33" i="1"/>
  <c r="W33" i="1"/>
  <c r="X33" i="1"/>
  <c r="Y33" i="1"/>
  <c r="Z33" i="1"/>
  <c r="AA33" i="1"/>
  <c r="AB33" i="1"/>
  <c r="AC33" i="1"/>
  <c r="T34" i="1"/>
  <c r="U34" i="1"/>
  <c r="V34" i="1"/>
  <c r="W34" i="1"/>
  <c r="X34" i="1"/>
  <c r="Y34" i="1"/>
  <c r="Z34" i="1"/>
  <c r="AA34" i="1"/>
  <c r="AB34" i="1"/>
  <c r="AC34" i="1"/>
  <c r="T35" i="1"/>
  <c r="U35" i="1"/>
  <c r="V35" i="1"/>
  <c r="W35" i="1"/>
  <c r="X35" i="1"/>
  <c r="Y35" i="1"/>
  <c r="Z35" i="1"/>
  <c r="AA35" i="1"/>
  <c r="AB35" i="1"/>
  <c r="AC35" i="1"/>
  <c r="T36" i="1"/>
  <c r="U36" i="1"/>
  <c r="V36" i="1"/>
  <c r="W36" i="1"/>
  <c r="X36" i="1"/>
  <c r="Y36" i="1"/>
  <c r="Z36" i="1"/>
  <c r="AA36" i="1"/>
  <c r="AB36" i="1"/>
  <c r="AC36" i="1"/>
  <c r="T37" i="1"/>
  <c r="U37" i="1"/>
  <c r="V37" i="1"/>
  <c r="W37" i="1"/>
  <c r="X37" i="1"/>
  <c r="Y37" i="1"/>
  <c r="Z37" i="1"/>
  <c r="AA37" i="1"/>
  <c r="AB37" i="1"/>
  <c r="AC37" i="1"/>
  <c r="T38" i="1"/>
  <c r="U38" i="1"/>
  <c r="V38" i="1"/>
  <c r="W38" i="1"/>
  <c r="X38" i="1"/>
  <c r="Y38" i="1"/>
  <c r="Z38" i="1"/>
  <c r="AA38" i="1"/>
  <c r="AB38" i="1"/>
  <c r="AC38" i="1"/>
  <c r="T39" i="1"/>
  <c r="U39" i="1"/>
  <c r="V39" i="1"/>
  <c r="W39" i="1"/>
  <c r="X39" i="1"/>
  <c r="Y39" i="1"/>
  <c r="Z39" i="1"/>
  <c r="AA39" i="1"/>
  <c r="AB39" i="1"/>
  <c r="AC39" i="1"/>
  <c r="T40" i="1"/>
  <c r="U40" i="1"/>
  <c r="V40" i="1"/>
  <c r="W40" i="1"/>
  <c r="X40" i="1"/>
  <c r="Y40" i="1"/>
  <c r="Z40" i="1"/>
  <c r="AA40" i="1"/>
  <c r="AB40" i="1"/>
  <c r="AC40" i="1"/>
  <c r="Z10" i="1"/>
  <c r="AA10" i="1"/>
  <c r="AB10" i="1"/>
  <c r="AC10" i="1"/>
  <c r="U10" i="1"/>
  <c r="V10" i="1"/>
  <c r="W10" i="1"/>
  <c r="X10" i="1"/>
  <c r="D43" i="14" l="1"/>
  <c r="D48" i="14" s="1"/>
  <c r="E48" i="9"/>
  <c r="N43" i="13"/>
  <c r="D48" i="9"/>
  <c r="D48" i="12"/>
  <c r="P43" i="6"/>
  <c r="E48" i="10"/>
  <c r="D48" i="7"/>
  <c r="E48" i="5"/>
  <c r="E48" i="7"/>
  <c r="E48" i="14"/>
  <c r="E48" i="6"/>
  <c r="V41" i="1"/>
  <c r="U41" i="1"/>
  <c r="E48" i="12"/>
  <c r="P43" i="15"/>
  <c r="N43" i="15" s="1"/>
  <c r="N45" i="15" s="1"/>
  <c r="D48" i="13"/>
  <c r="N45" i="13" s="1"/>
  <c r="D48" i="11"/>
  <c r="D48" i="10"/>
  <c r="D48" i="8"/>
  <c r="D48" i="6"/>
  <c r="P43" i="14"/>
  <c r="N43" i="14" s="1"/>
  <c r="P43" i="12"/>
  <c r="N43" i="12" s="1"/>
  <c r="P43" i="11"/>
  <c r="N43" i="11" s="1"/>
  <c r="P43" i="10"/>
  <c r="N43" i="10" s="1"/>
  <c r="P43" i="9"/>
  <c r="N43" i="9" s="1"/>
  <c r="P43" i="8"/>
  <c r="Q43" i="8"/>
  <c r="P43" i="7"/>
  <c r="N43" i="7" s="1"/>
  <c r="Q43" i="6"/>
  <c r="N43" i="6" s="1"/>
  <c r="N45" i="6" s="1"/>
  <c r="P43" i="5"/>
  <c r="N43" i="5" s="1"/>
  <c r="X41" i="1"/>
  <c r="W41" i="1"/>
  <c r="AA41" i="1"/>
  <c r="AC41" i="1"/>
  <c r="Y41" i="1"/>
  <c r="AB41" i="1"/>
  <c r="Z41" i="1"/>
  <c r="G10" i="1"/>
  <c r="J10" i="1" s="1"/>
  <c r="T10" i="1" s="1"/>
  <c r="O11" i="1"/>
  <c r="O12" i="1"/>
  <c r="O10" i="1"/>
  <c r="G11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G40" i="1"/>
  <c r="J40" i="1" s="1"/>
  <c r="G39" i="1"/>
  <c r="J39" i="1" s="1"/>
  <c r="G38" i="1"/>
  <c r="J38" i="1" s="1"/>
  <c r="G37" i="1"/>
  <c r="J37" i="1" s="1"/>
  <c r="G36" i="1"/>
  <c r="J36" i="1" s="1"/>
  <c r="G35" i="1"/>
  <c r="J35" i="1" s="1"/>
  <c r="G34" i="1"/>
  <c r="J34" i="1" s="1"/>
  <c r="G33" i="1"/>
  <c r="J33" i="1" s="1"/>
  <c r="G32" i="1"/>
  <c r="J32" i="1" s="1"/>
  <c r="G31" i="1"/>
  <c r="J31" i="1" s="1"/>
  <c r="G30" i="1"/>
  <c r="J30" i="1" s="1"/>
  <c r="G29" i="1"/>
  <c r="J29" i="1" s="1"/>
  <c r="G28" i="1"/>
  <c r="J28" i="1" s="1"/>
  <c r="G27" i="1"/>
  <c r="J27" i="1" s="1"/>
  <c r="G26" i="1"/>
  <c r="J26" i="1" s="1"/>
  <c r="G25" i="1"/>
  <c r="J25" i="1" s="1"/>
  <c r="G24" i="1"/>
  <c r="J24" i="1" s="1"/>
  <c r="G23" i="1"/>
  <c r="J23" i="1" s="1"/>
  <c r="G22" i="1"/>
  <c r="J22" i="1" s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G14" i="1"/>
  <c r="G13" i="1"/>
  <c r="J13" i="1" s="1"/>
  <c r="G12" i="1"/>
  <c r="J12" i="1" s="1"/>
  <c r="N45" i="12" l="1"/>
  <c r="N45" i="9"/>
  <c r="N45" i="14"/>
  <c r="N45" i="7"/>
  <c r="N45" i="5"/>
  <c r="N45" i="11"/>
  <c r="N45" i="10"/>
  <c r="N43" i="8"/>
  <c r="N45" i="8" s="1"/>
  <c r="E48" i="1"/>
  <c r="P38" i="1"/>
  <c r="Q38" i="1"/>
  <c r="P30" i="1"/>
  <c r="Q30" i="1"/>
  <c r="P26" i="1"/>
  <c r="Q26" i="1"/>
  <c r="P22" i="1"/>
  <c r="Q22" i="1"/>
  <c r="P18" i="1"/>
  <c r="Q18" i="1"/>
  <c r="P14" i="1"/>
  <c r="Q14" i="1"/>
  <c r="N42" i="1"/>
  <c r="Q10" i="1"/>
  <c r="P10" i="1"/>
  <c r="P37" i="1"/>
  <c r="Q37" i="1"/>
  <c r="Q33" i="1"/>
  <c r="P33" i="1"/>
  <c r="P29" i="1"/>
  <c r="Q29" i="1"/>
  <c r="Q25" i="1"/>
  <c r="P25" i="1"/>
  <c r="P21" i="1"/>
  <c r="Q21" i="1"/>
  <c r="Q17" i="1"/>
  <c r="P17" i="1"/>
  <c r="Q13" i="1"/>
  <c r="P13" i="1"/>
  <c r="Q12" i="1"/>
  <c r="P12" i="1"/>
  <c r="Q40" i="1"/>
  <c r="P40" i="1"/>
  <c r="Q36" i="1"/>
  <c r="P36" i="1"/>
  <c r="Q32" i="1"/>
  <c r="P32" i="1"/>
  <c r="Q28" i="1"/>
  <c r="P28" i="1"/>
  <c r="Q24" i="1"/>
  <c r="P24" i="1"/>
  <c r="Q20" i="1"/>
  <c r="P20" i="1"/>
  <c r="Q16" i="1"/>
  <c r="P16" i="1"/>
  <c r="P34" i="1"/>
  <c r="Q34" i="1"/>
  <c r="Q39" i="1"/>
  <c r="P39" i="1"/>
  <c r="P35" i="1"/>
  <c r="Q35" i="1"/>
  <c r="Q31" i="1"/>
  <c r="P31" i="1"/>
  <c r="P27" i="1"/>
  <c r="Q27" i="1"/>
  <c r="Q23" i="1"/>
  <c r="P23" i="1"/>
  <c r="P19" i="1"/>
  <c r="Q19" i="1"/>
  <c r="Q15" i="1"/>
  <c r="P15" i="1"/>
  <c r="P11" i="1"/>
  <c r="Q11" i="1"/>
  <c r="J11" i="1"/>
  <c r="T11" i="1" s="1"/>
  <c r="J14" i="1"/>
  <c r="T14" i="1" s="1"/>
  <c r="T41" i="1" l="1"/>
  <c r="D48" i="1" s="1"/>
  <c r="P43" i="1"/>
  <c r="Q43" i="1"/>
  <c r="N43" i="1" l="1"/>
  <c r="N45" i="1" s="1"/>
</calcChain>
</file>

<file path=xl/sharedStrings.xml><?xml version="1.0" encoding="utf-8"?>
<sst xmlns="http://schemas.openxmlformats.org/spreadsheetml/2006/main" count="1190" uniqueCount="260">
  <si>
    <t>Reiseziel</t>
  </si>
  <si>
    <t>Reisezweck</t>
  </si>
  <si>
    <t>Beleg</t>
  </si>
  <si>
    <t>EUR</t>
  </si>
  <si>
    <t>Tag</t>
  </si>
  <si>
    <t>von</t>
  </si>
  <si>
    <t>bis</t>
  </si>
  <si>
    <t>Std</t>
  </si>
  <si>
    <t>Inland</t>
  </si>
  <si>
    <t>Ausland</t>
  </si>
  <si>
    <t>Taggeld</t>
  </si>
  <si>
    <t>KFZ</t>
  </si>
  <si>
    <t>Km</t>
  </si>
  <si>
    <t>Taggelder</t>
  </si>
  <si>
    <t>Summe KM</t>
  </si>
  <si>
    <t>SS:MM</t>
  </si>
  <si>
    <t>Keines</t>
  </si>
  <si>
    <t>Nächtigungsgeld</t>
  </si>
  <si>
    <t>Gesamtbetrag</t>
  </si>
  <si>
    <t>Nächtigungsgelder</t>
  </si>
  <si>
    <t>Keine Eingabe möglich</t>
  </si>
  <si>
    <t>Stunden werden aufgerundet. Bsp.: (von 12:10 bis 15:20; Die Reisedauer von 03 h 10 min wird auf 4 Stunden aufgerundet).</t>
  </si>
  <si>
    <t>Geben Sie hier Ihren Firmennamen und Ihren Namen ein.</t>
  </si>
  <si>
    <t>Ziel: Geben Sie das Ziel (Ort) Ihrer Reise an.</t>
  </si>
  <si>
    <t>Geben Sie hier Uhrzeit Ihrer Abfahrt und Ihrer Ankunft ein.</t>
  </si>
  <si>
    <t>Wählen Sie für die Berechnung des Taggeldes in der ersten Spalte die Art der Berechnung.</t>
  </si>
  <si>
    <t>Bei der Einstellung Inland, wird ein Taggeldpauschale gem § 26 EStG von EUR 26,40 für einen ganzen Tag angenommen.</t>
  </si>
  <si>
    <t>Dieses Pauschale wird wie folgt aliquotiert: Für eine Dauer ab 12 Stunden das ganze Pauschale, ansonsten ein Zwölftel je begonnener</t>
  </si>
  <si>
    <t>Stunde. Die Reise muss mindestens 3 Stunden dauern.</t>
  </si>
  <si>
    <t>Bei Belegabrechnung geben Sie bitte die Summe Ihrer Belege im Betragsfeld ein.</t>
  </si>
  <si>
    <t>Bei Auslandsreisen erfolgt keine automatische Berechnung der Tagesdiäten. Der selbst berechnete Betrag kann eingegeben werden.</t>
  </si>
  <si>
    <t>Wählen Sie für die Berechnung des Nächtigungsgeldes in der ersten Spalte die Art der Berechnung.</t>
  </si>
  <si>
    <t>Bei der Einstellung Inland werden 15,00 als pauschales Nächtigungsgeld angenommen.</t>
  </si>
  <si>
    <t>Bei Auslandsreisen erfolgt keine automatische Berechnung. Der selbst berechnete Betrag kann eingegeben werden.</t>
  </si>
  <si>
    <t>KFZ-KM</t>
  </si>
  <si>
    <t>amtliches KM-Geld</t>
  </si>
  <si>
    <t>Abfahrt</t>
  </si>
  <si>
    <t>Ankunft</t>
  </si>
  <si>
    <t>Wählen Sie hierzu "amtliches KM-Geld" aus.</t>
  </si>
  <si>
    <t>REISEKOSTENABRECHNUNG</t>
  </si>
  <si>
    <t>Firma:</t>
  </si>
  <si>
    <t>Name:</t>
  </si>
  <si>
    <t>Monat / Jahr:</t>
  </si>
  <si>
    <t>Km-Geld je Km:</t>
  </si>
  <si>
    <t>HILFE ZUR REISEKOSTENABRECHNUNG</t>
  </si>
  <si>
    <t>GRUNDSÄTZLICHES</t>
  </si>
  <si>
    <t>FIRMA, NAME</t>
  </si>
  <si>
    <t>MONAT / JAHR</t>
  </si>
  <si>
    <t>TAG / REISEZIEL / REISEZWECK</t>
  </si>
  <si>
    <t>VON / BIS</t>
  </si>
  <si>
    <t>TAGGELD</t>
  </si>
  <si>
    <t>NÄCHTIGUNGSGELD</t>
  </si>
  <si>
    <t>Diese Reisekostenabrechnung benutzt Makros. Sie müssen daher alle Makros aktivieren/zulassen (Excel 2007) bzw. die Sicherheitsstufe für Makros auf "Niedrig" stellen (Excel 2003), da sonst die volle Funktionsfähigkeit dieses Dokuments nicht gegeben ist.</t>
  </si>
  <si>
    <t xml:space="preserve">Bei der Reisekostenabrechung ist zu beachten, dass beim Taggeld und beim Nächtigungsgeld über ein Kombinationsfeld der einzugebene Betrag gesteuert werden kann. </t>
  </si>
  <si>
    <r>
      <t xml:space="preserve">      Geben Sie hier das Monat und das Jahr ein, für welches Sie die Reisen erfassen wollen (Eingabe als Text).</t>
    </r>
    <r>
      <rPr>
        <b/>
        <sz val="10"/>
        <rFont val="Arial"/>
        <family val="2"/>
      </rPr>
      <t xml:space="preserve"> </t>
    </r>
  </si>
  <si>
    <t>Diese Eingabe ist zwingend erforderlich für die korrekte Ermittlung des KM-Geldes mit abweichenden sowie amtlichen KM-Geld.</t>
  </si>
  <si>
    <t>KM-Geld je KM</t>
  </si>
  <si>
    <t xml:space="preserve">Der Kilometergeld-Satz je gefahrenen Kilometer wird automatisch mit korrektem Stundensatz berechnet (mit Hilfe des Datums). </t>
  </si>
  <si>
    <t>Sie können auch einen eigenen Wert eingeben - mit Hilfe der Selektion des Stichworts "abweichender Wert".</t>
  </si>
  <si>
    <t>Tag: Als Standard sind 31 Tage vorbelegt. Sie können diese Vorbelegung aber auch überschreiben, falls z.B. mehrere Reisen pro Tag existieren.</t>
  </si>
  <si>
    <t>Zweck: Geben Sie den Zweck Ihrer Reise an, also z.B. welcher Kunde besucht wurde.</t>
  </si>
  <si>
    <t>Bei Belegabrechnung geben Sie bitte den Betrag Ihrer Hotelrechnung (von der Nächtigung) ein.</t>
  </si>
  <si>
    <t>Zusätzlich zur Reise können auch die angefallenen KFZ-Kilometer aufgezeichnet werden.</t>
  </si>
  <si>
    <r>
      <t xml:space="preserve">Dazu müssen Sie die Anzahl der KM bei der Abfahrt </t>
    </r>
    <r>
      <rPr>
        <u/>
        <sz val="10"/>
        <rFont val="Arial"/>
        <family val="2"/>
      </rPr>
      <t>und</t>
    </r>
    <r>
      <rPr>
        <sz val="10"/>
        <rFont val="Arial"/>
        <family val="2"/>
      </rPr>
      <t xml:space="preserve"> die Anzahl der KM bei der Ankunft eintragen.</t>
    </r>
  </si>
  <si>
    <t>Die Summe der KFZ-KM wird dann automatisch berechnet und mit dem oben eingegebenen Satz pro KM mulitpliziert und als KM-Geld ausgewiesen.</t>
  </si>
  <si>
    <t>Die Uhrzeit muss im Format SS:MM  (Stunden:Minuten) eingegeben werden, also z.B. 08:50</t>
  </si>
  <si>
    <t>Art Km-Geld:</t>
  </si>
  <si>
    <t>Reise</t>
  </si>
  <si>
    <t>MA</t>
  </si>
  <si>
    <t>MA KMGeld</t>
  </si>
  <si>
    <t>Kontinent</t>
  </si>
  <si>
    <t>Land</t>
  </si>
  <si>
    <t>Nacht</t>
  </si>
  <si>
    <t>EUROPA</t>
  </si>
  <si>
    <t>Albanien</t>
  </si>
  <si>
    <t>Belarus</t>
  </si>
  <si>
    <t>Belgien</t>
  </si>
  <si>
    <t>Belgien: Brüssel</t>
  </si>
  <si>
    <t>Bosnien-Herzegowina</t>
  </si>
  <si>
    <t>Bulgarien</t>
  </si>
  <si>
    <t>Dänemark</t>
  </si>
  <si>
    <t>Deutschland</t>
  </si>
  <si>
    <t>Deutschland: Grenzorte</t>
  </si>
  <si>
    <t>Estland</t>
  </si>
  <si>
    <t>Finnland</t>
  </si>
  <si>
    <t>Frankreich (Monaco)</t>
  </si>
  <si>
    <t>Frankreich: Paris/Straßburg</t>
  </si>
  <si>
    <t>Griechenland</t>
  </si>
  <si>
    <t>Großbritannien/Nordirland</t>
  </si>
  <si>
    <t>Großbritannien: London</t>
  </si>
  <si>
    <t>Irland</t>
  </si>
  <si>
    <t>Island</t>
  </si>
  <si>
    <t>Italien</t>
  </si>
  <si>
    <t>Italien: Rom/Mailand</t>
  </si>
  <si>
    <t>Italien: Grenzorte</t>
  </si>
  <si>
    <t>Jugoslawien</t>
  </si>
  <si>
    <t>Kroatien</t>
  </si>
  <si>
    <t>Lettland</t>
  </si>
  <si>
    <t>Liechtenstein</t>
  </si>
  <si>
    <t>Litauen</t>
  </si>
  <si>
    <t>Luxemburg</t>
  </si>
  <si>
    <t>Malta</t>
  </si>
  <si>
    <t>Moldau</t>
  </si>
  <si>
    <t>Niederlande</t>
  </si>
  <si>
    <t>Norwegen</t>
  </si>
  <si>
    <t>Polen</t>
  </si>
  <si>
    <t>Portugal</t>
  </si>
  <si>
    <t>Rumänien</t>
  </si>
  <si>
    <t>Russische Föderation</t>
  </si>
  <si>
    <t>Russ. Föderation: Moskau</t>
  </si>
  <si>
    <t>Schweden</t>
  </si>
  <si>
    <t>Schweiz</t>
  </si>
  <si>
    <t>Schweiz: Grenzorte</t>
  </si>
  <si>
    <t>Slowakei</t>
  </si>
  <si>
    <t>Slowakei: Preßburg</t>
  </si>
  <si>
    <t>Slowenien</t>
  </si>
  <si>
    <t>Slowenien: Grenzorte</t>
  </si>
  <si>
    <t>Spanien</t>
  </si>
  <si>
    <t>Tschechien</t>
  </si>
  <si>
    <t>Tschechien: Grenzorte</t>
  </si>
  <si>
    <t>Türkei</t>
  </si>
  <si>
    <t>Ukraine</t>
  </si>
  <si>
    <t>Ungarn</t>
  </si>
  <si>
    <t>Ungarn: Budapest</t>
  </si>
  <si>
    <t>Ungarn: Grenzorte</t>
  </si>
  <si>
    <t>Zypern</t>
  </si>
  <si>
    <t>AFRIKA</t>
  </si>
  <si>
    <t>Ägypten</t>
  </si>
  <si>
    <t>Algerien</t>
  </si>
  <si>
    <t>Angola</t>
  </si>
  <si>
    <t>Äthiopien</t>
  </si>
  <si>
    <t>Benin</t>
  </si>
  <si>
    <t>Burkina Faso</t>
  </si>
  <si>
    <t>Burundi</t>
  </si>
  <si>
    <t>Côte d'Ivoire</t>
  </si>
  <si>
    <t>Demokratische Rep. Kongo</t>
  </si>
  <si>
    <t>Dschibuti</t>
  </si>
  <si>
    <t>Gabun</t>
  </si>
  <si>
    <t>Gambia</t>
  </si>
  <si>
    <t>Ghana</t>
  </si>
  <si>
    <t>Guinea</t>
  </si>
  <si>
    <t>Kamerun</t>
  </si>
  <si>
    <t>Kap Verde</t>
  </si>
  <si>
    <t>Kenia</t>
  </si>
  <si>
    <t>Liberia</t>
  </si>
  <si>
    <t>Libyen</t>
  </si>
  <si>
    <t>Madagaskar</t>
  </si>
  <si>
    <t>Malawi</t>
  </si>
  <si>
    <t>Mali</t>
  </si>
  <si>
    <t>Marokko</t>
  </si>
  <si>
    <t>Mauretanien</t>
  </si>
  <si>
    <t>Mauritius</t>
  </si>
  <si>
    <t>Mosambik</t>
  </si>
  <si>
    <t>Namibia</t>
  </si>
  <si>
    <t>Niger</t>
  </si>
  <si>
    <t>Nigeria</t>
  </si>
  <si>
    <t>Republik Kongo</t>
  </si>
  <si>
    <t>Ruanda</t>
  </si>
  <si>
    <t>Sambia</t>
  </si>
  <si>
    <t>Senegal</t>
  </si>
  <si>
    <t>Seychellen</t>
  </si>
  <si>
    <t>Sierra Leone</t>
  </si>
  <si>
    <t>Simbabwe</t>
  </si>
  <si>
    <t>Somalia</t>
  </si>
  <si>
    <t>Südafrika</t>
  </si>
  <si>
    <t>Sudan</t>
  </si>
  <si>
    <t>Tansania</t>
  </si>
  <si>
    <t>Togo</t>
  </si>
  <si>
    <t>Tschad</t>
  </si>
  <si>
    <t>Tunesien</t>
  </si>
  <si>
    <t>Uganda</t>
  </si>
  <si>
    <t>Zentralafrik. Republik</t>
  </si>
  <si>
    <t>AMERIKA</t>
  </si>
  <si>
    <t>Argentinien</t>
  </si>
  <si>
    <t>Bahamas</t>
  </si>
  <si>
    <t>Barbados</t>
  </si>
  <si>
    <t>Bolivien</t>
  </si>
  <si>
    <t>Brasilien</t>
  </si>
  <si>
    <t>Chile</t>
  </si>
  <si>
    <t>Costa Rica</t>
  </si>
  <si>
    <t>Dominikanische Rep.</t>
  </si>
  <si>
    <t>Ecuador</t>
  </si>
  <si>
    <t>El Salvador</t>
  </si>
  <si>
    <t>Guatemala</t>
  </si>
  <si>
    <t>Guyana</t>
  </si>
  <si>
    <t>Haiti</t>
  </si>
  <si>
    <t>Honduras</t>
  </si>
  <si>
    <t>Jamaika</t>
  </si>
  <si>
    <t>Kanada</t>
  </si>
  <si>
    <t>Kolumbien</t>
  </si>
  <si>
    <t>Kuba</t>
  </si>
  <si>
    <t>Mexiko</t>
  </si>
  <si>
    <t>Nicaragua</t>
  </si>
  <si>
    <t>Niederländ. Antillen</t>
  </si>
  <si>
    <t>Panama</t>
  </si>
  <si>
    <t>Paraguay</t>
  </si>
  <si>
    <t>Peru</t>
  </si>
  <si>
    <t>Suriname</t>
  </si>
  <si>
    <t>Trinidad, Tobago</t>
  </si>
  <si>
    <t>Uruguay</t>
  </si>
  <si>
    <t>USA</t>
  </si>
  <si>
    <t>USA:New York/Washington</t>
  </si>
  <si>
    <t>Venezuela</t>
  </si>
  <si>
    <t>AUSTRALIEN</t>
  </si>
  <si>
    <t>Australien</t>
  </si>
  <si>
    <t>Neuseeland</t>
  </si>
  <si>
    <t>ASIEN</t>
  </si>
  <si>
    <t>Afghanistan</t>
  </si>
  <si>
    <t>Armenien</t>
  </si>
  <si>
    <t>Aserbaidschan</t>
  </si>
  <si>
    <t>Bahrein</t>
  </si>
  <si>
    <t>Bangladesch</t>
  </si>
  <si>
    <t>Brunei</t>
  </si>
  <si>
    <t>China</t>
  </si>
  <si>
    <t>Georgien</t>
  </si>
  <si>
    <t>Hongkong</t>
  </si>
  <si>
    <t>Indien</t>
  </si>
  <si>
    <t>Indonesien</t>
  </si>
  <si>
    <t>Irak</t>
  </si>
  <si>
    <t>Iran</t>
  </si>
  <si>
    <t>Israel</t>
  </si>
  <si>
    <t>Japan</t>
  </si>
  <si>
    <t>Jemen</t>
  </si>
  <si>
    <t>Jordanien</t>
  </si>
  <si>
    <t>Kambodscha</t>
  </si>
  <si>
    <t>Kasachstan</t>
  </si>
  <si>
    <t>Katar</t>
  </si>
  <si>
    <t>Kirgisistan</t>
  </si>
  <si>
    <t>Korea, Dem. Volksrepublik</t>
  </si>
  <si>
    <t>Korea, Republik</t>
  </si>
  <si>
    <t>Kuwait</t>
  </si>
  <si>
    <t>Laos</t>
  </si>
  <si>
    <t>Libanon</t>
  </si>
  <si>
    <t>Malaysia</t>
  </si>
  <si>
    <t>Mongolei</t>
  </si>
  <si>
    <t>Myanmar</t>
  </si>
  <si>
    <t>Nepal</t>
  </si>
  <si>
    <t>Oman</t>
  </si>
  <si>
    <t>Pakistan</t>
  </si>
  <si>
    <t>Philippinen</t>
  </si>
  <si>
    <t>Saudi-Arabien</t>
  </si>
  <si>
    <t>Singapur</t>
  </si>
  <si>
    <t>Sri Lanka</t>
  </si>
  <si>
    <t>Syrien</t>
  </si>
  <si>
    <t>Tadschikistan</t>
  </si>
  <si>
    <t>Taiwan</t>
  </si>
  <si>
    <t>Thailand</t>
  </si>
  <si>
    <t>Turkmenistan</t>
  </si>
  <si>
    <t>Usbekistan</t>
  </si>
  <si>
    <t>Ver. Arabische Emirate</t>
  </si>
  <si>
    <t>Vietnam</t>
  </si>
  <si>
    <t>Österreich - Inland</t>
  </si>
  <si>
    <t>Ja</t>
  </si>
  <si>
    <t>Nein</t>
  </si>
  <si>
    <t>KMGeld</t>
  </si>
  <si>
    <t>Summe KM Geld + MA</t>
  </si>
  <si>
    <t>Summe</t>
  </si>
  <si>
    <t>Tagegeld</t>
  </si>
  <si>
    <t>Abzug Essen</t>
  </si>
  <si>
    <t>Anzahl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</si>
</sst>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h:mm"/>
    <numFmt numFmtId="165" formatCode="#,##0.0"/>
    <numFmt numFmtId="166" formatCode="[$-407]\ mmmm\ yyyy;@"/>
    <numFmt numFmtId="167" formatCode="_([$€]* #,##0.00_);_([$€]* \(#,##0.00\);_([$€]* &quot;-&quot;??_);_(@_)"/>
  </numFmts>
  <fonts count="32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sz val="12"/>
      <name val="Arial"/>
    </font>
    <font>
      <sz val="12"/>
      <color indexed="9"/>
      <name val="Arial"/>
    </font>
    <font>
      <sz val="12"/>
      <color indexed="10"/>
      <name val="Arial"/>
    </font>
    <font>
      <sz val="10"/>
      <name val="Arial"/>
    </font>
    <font>
      <sz val="12"/>
      <name val="Arial"/>
      <family val="2"/>
    </font>
    <font>
      <sz val="10"/>
      <color rgb="FF333333"/>
      <name val="Verdana"/>
      <family val="2"/>
    </font>
    <font>
      <b/>
      <sz val="10"/>
      <color rgb="FF333333"/>
      <name val="Verdana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1"/>
      <color indexed="17"/>
      <name val="Arial"/>
      <family val="2"/>
    </font>
    <font>
      <sz val="11"/>
      <color indexed="16"/>
      <name val="Arial"/>
      <family val="2"/>
    </font>
    <font>
      <sz val="11"/>
      <color indexed="60"/>
      <name val="Arial"/>
      <family val="2"/>
    </font>
    <font>
      <b/>
      <sz val="11"/>
      <color indexed="8"/>
      <name val="Arial"/>
      <family val="2"/>
    </font>
    <font>
      <sz val="11"/>
      <color indexed="62"/>
      <name val="Arial"/>
      <family val="2"/>
    </font>
    <font>
      <b/>
      <sz val="11"/>
      <color indexed="63"/>
      <name val="Arial"/>
      <family val="2"/>
    </font>
    <font>
      <b/>
      <sz val="11"/>
      <color indexed="53"/>
      <name val="Arial"/>
      <family val="2"/>
    </font>
    <font>
      <sz val="11"/>
      <color indexed="53"/>
      <name val="Arial"/>
      <family val="2"/>
    </font>
    <font>
      <sz val="11"/>
      <color indexed="10"/>
      <name val="Arial"/>
      <family val="2"/>
    </font>
    <font>
      <sz val="11"/>
      <color indexed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3" fillId="0" borderId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27" fillId="15" borderId="36" applyNumberFormat="0" applyAlignment="0" applyProtection="0"/>
    <xf numFmtId="0" fontId="28" fillId="15" borderId="37" applyNumberFormat="0" applyAlignment="0" applyProtection="0"/>
    <xf numFmtId="0" fontId="18" fillId="0" borderId="0" applyNumberFormat="0" applyFill="0" applyBorder="0" applyAlignment="0" applyProtection="0"/>
    <xf numFmtId="0" fontId="26" fillId="14" borderId="37" applyNumberFormat="0" applyAlignment="0" applyProtection="0"/>
    <xf numFmtId="0" fontId="25" fillId="0" borderId="38" applyNumberFormat="0" applyFill="0" applyAlignment="0" applyProtection="0"/>
    <xf numFmtId="167" fontId="3" fillId="0" borderId="0" applyFont="0" applyFill="0" applyBorder="0" applyAlignment="0" applyProtection="0"/>
    <xf numFmtId="0" fontId="22" fillId="11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4" fillId="19" borderId="0" applyNumberFormat="0" applyBorder="0" applyAlignment="0" applyProtection="0"/>
    <xf numFmtId="0" fontId="3" fillId="9" borderId="39" applyNumberFormat="0" applyFont="0" applyAlignment="0" applyProtection="0"/>
    <xf numFmtId="0" fontId="23" fillId="20" borderId="0" applyNumberFormat="0" applyBorder="0" applyAlignment="0" applyProtection="0"/>
    <xf numFmtId="0" fontId="19" fillId="0" borderId="40" applyNumberFormat="0" applyFill="0" applyAlignment="0" applyProtection="0"/>
    <xf numFmtId="0" fontId="20" fillId="0" borderId="41" applyNumberFormat="0" applyFill="0" applyAlignment="0" applyProtection="0"/>
    <xf numFmtId="0" fontId="21" fillId="0" borderId="42" applyNumberFormat="0" applyFill="0" applyAlignment="0" applyProtection="0"/>
    <xf numFmtId="0" fontId="21" fillId="0" borderId="0" applyNumberFormat="0" applyFill="0" applyBorder="0" applyAlignment="0" applyProtection="0"/>
    <xf numFmtId="0" fontId="29" fillId="0" borderId="43" applyNumberFormat="0" applyFill="0" applyAlignment="0" applyProtection="0"/>
    <xf numFmtId="0" fontId="30" fillId="0" borderId="0" applyNumberFormat="0" applyFill="0" applyBorder="0" applyAlignment="0" applyProtection="0"/>
    <xf numFmtId="0" fontId="3" fillId="0" borderId="0"/>
  </cellStyleXfs>
  <cellXfs count="215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Alignment="1">
      <alignment horizontal="left" vertical="center" indent="2"/>
    </xf>
    <xf numFmtId="0" fontId="0" fillId="0" borderId="0" xfId="0" applyAlignment="1">
      <alignment vertical="top"/>
    </xf>
    <xf numFmtId="0" fontId="0" fillId="0" borderId="0" xfId="0" applyProtection="1"/>
    <xf numFmtId="0" fontId="0" fillId="0" borderId="1" xfId="0" applyBorder="1" applyProtection="1"/>
    <xf numFmtId="0" fontId="3" fillId="2" borderId="2" xfId="0" applyFont="1" applyFill="1" applyBorder="1" applyAlignment="1" applyProtection="1">
      <alignment horizontal="left" indent="2"/>
    </xf>
    <xf numFmtId="0" fontId="2" fillId="2" borderId="2" xfId="0" applyFont="1" applyFill="1" applyBorder="1" applyAlignment="1" applyProtection="1">
      <alignment horizontal="left" indent="2"/>
    </xf>
    <xf numFmtId="0" fontId="2" fillId="2" borderId="3" xfId="0" applyFont="1" applyFill="1" applyBorder="1" applyAlignment="1" applyProtection="1">
      <alignment horizontal="left" indent="2"/>
    </xf>
    <xf numFmtId="0" fontId="2" fillId="2" borderId="4" xfId="0" applyFont="1" applyFill="1" applyBorder="1" applyAlignment="1" applyProtection="1">
      <alignment horizontal="left" vertical="center" indent="2"/>
    </xf>
    <xf numFmtId="0" fontId="2" fillId="2" borderId="2" xfId="0" applyFont="1" applyFill="1" applyBorder="1" applyAlignment="1" applyProtection="1">
      <alignment horizontal="left" vertical="center" indent="2"/>
    </xf>
    <xf numFmtId="0" fontId="2" fillId="2" borderId="3" xfId="0" applyFont="1" applyFill="1" applyBorder="1" applyAlignment="1" applyProtection="1">
      <alignment horizontal="left" vertical="center" indent="2"/>
    </xf>
    <xf numFmtId="0" fontId="3" fillId="0" borderId="0" xfId="0" applyFont="1" applyAlignment="1" applyProtection="1">
      <protection locked="0"/>
    </xf>
    <xf numFmtId="0" fontId="10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Fill="1" applyAlignment="1" applyProtection="1">
      <alignment vertical="center"/>
      <protection locked="0"/>
    </xf>
    <xf numFmtId="0" fontId="3" fillId="0" borderId="0" xfId="0" applyFont="1" applyFill="1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Fill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4" fillId="0" borderId="0" xfId="0" applyFont="1" applyFill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4" fontId="3" fillId="0" borderId="0" xfId="0" applyNumberFormat="1" applyFont="1" applyFill="1" applyBorder="1" applyAlignment="1" applyProtection="1">
      <alignment vertical="center"/>
      <protection locked="0"/>
    </xf>
    <xf numFmtId="1" fontId="11" fillId="0" borderId="15" xfId="0" applyNumberFormat="1" applyFont="1" applyBorder="1" applyAlignment="1" applyProtection="1">
      <alignment horizontal="center" vertical="center"/>
      <protection locked="0"/>
    </xf>
    <xf numFmtId="164" fontId="11" fillId="0" borderId="15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protection locked="0"/>
    </xf>
    <xf numFmtId="1" fontId="11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vertical="center" wrapText="1"/>
      <protection locked="0"/>
    </xf>
    <xf numFmtId="164" fontId="11" fillId="0" borderId="14" xfId="0" applyNumberFormat="1" applyFont="1" applyBorder="1" applyAlignment="1" applyProtection="1">
      <alignment horizontal="center" vertical="center"/>
      <protection locked="0"/>
    </xf>
    <xf numFmtId="4" fontId="11" fillId="3" borderId="14" xfId="0" applyNumberFormat="1" applyFont="1" applyFill="1" applyBorder="1" applyAlignment="1" applyProtection="1">
      <alignment horizontal="right" vertical="center" indent="1"/>
      <protection locked="0"/>
    </xf>
    <xf numFmtId="1" fontId="11" fillId="4" borderId="14" xfId="0" applyNumberFormat="1" applyFont="1" applyFill="1" applyBorder="1" applyAlignment="1" applyProtection="1">
      <alignment horizontal="center" vertical="center"/>
      <protection locked="0"/>
    </xf>
    <xf numFmtId="4" fontId="11" fillId="5" borderId="14" xfId="0" applyNumberFormat="1" applyFont="1" applyFill="1" applyBorder="1" applyAlignment="1" applyProtection="1">
      <alignment horizontal="right" vertical="center" indent="1"/>
      <protection locked="0"/>
    </xf>
    <xf numFmtId="1" fontId="11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164" fontId="11" fillId="0" borderId="10" xfId="0" applyNumberFormat="1" applyFont="1" applyBorder="1" applyAlignment="1" applyProtection="1">
      <alignment horizontal="center" vertical="center"/>
      <protection locked="0"/>
    </xf>
    <xf numFmtId="1" fontId="11" fillId="4" borderId="1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protection locked="0"/>
    </xf>
    <xf numFmtId="4" fontId="14" fillId="4" borderId="11" xfId="0" applyNumberFormat="1" applyFont="1" applyFill="1" applyBorder="1" applyAlignment="1" applyProtection="1">
      <alignment vertical="center"/>
      <protection locked="0"/>
    </xf>
    <xf numFmtId="1" fontId="11" fillId="0" borderId="13" xfId="0" applyNumberFormat="1" applyFont="1" applyBorder="1" applyAlignment="1" applyProtection="1">
      <protection locked="0"/>
    </xf>
    <xf numFmtId="1" fontId="11" fillId="0" borderId="14" xfId="0" applyNumberFormat="1" applyFont="1" applyBorder="1" applyAlignment="1" applyProtection="1">
      <protection locked="0"/>
    </xf>
    <xf numFmtId="1" fontId="11" fillId="0" borderId="16" xfId="0" applyNumberFormat="1" applyFont="1" applyBorder="1" applyAlignment="1" applyProtection="1">
      <protection locked="0"/>
    </xf>
    <xf numFmtId="4" fontId="11" fillId="4" borderId="14" xfId="0" applyNumberFormat="1" applyFont="1" applyFill="1" applyBorder="1" applyAlignment="1" applyProtection="1">
      <alignment horizontal="right" vertical="center" indent="1"/>
      <protection locked="0"/>
    </xf>
    <xf numFmtId="4" fontId="11" fillId="4" borderId="10" xfId="0" applyNumberFormat="1" applyFont="1" applyFill="1" applyBorder="1" applyAlignment="1" applyProtection="1">
      <alignment horizontal="right" vertical="center" indent="1"/>
      <protection locked="0"/>
    </xf>
    <xf numFmtId="4" fontId="11" fillId="0" borderId="13" xfId="0" applyNumberFormat="1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2" borderId="20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16" fillId="0" borderId="0" xfId="0" applyFont="1" applyAlignment="1">
      <alignment vertical="center" wrapText="1"/>
    </xf>
    <xf numFmtId="0" fontId="16" fillId="0" borderId="0" xfId="0" applyFont="1"/>
    <xf numFmtId="0" fontId="17" fillId="6" borderId="0" xfId="0" applyFont="1" applyFill="1" applyAlignment="1">
      <alignment horizontal="center" vertical="center" wrapText="1"/>
    </xf>
    <xf numFmtId="0" fontId="3" fillId="0" borderId="0" xfId="0" applyFont="1"/>
    <xf numFmtId="0" fontId="0" fillId="0" borderId="0" xfId="0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16" fillId="0" borderId="0" xfId="27" applyFont="1" applyAlignment="1">
      <alignment vertical="center" wrapText="1"/>
    </xf>
    <xf numFmtId="0" fontId="16" fillId="0" borderId="0" xfId="27" applyFont="1" applyAlignment="1">
      <alignment vertical="center" wrapText="1"/>
    </xf>
    <xf numFmtId="0" fontId="16" fillId="0" borderId="0" xfId="27" applyFont="1" applyAlignment="1">
      <alignment vertical="center" wrapText="1"/>
    </xf>
    <xf numFmtId="0" fontId="16" fillId="0" borderId="0" xfId="27" applyFont="1" applyAlignment="1">
      <alignment vertical="center" wrapText="1"/>
    </xf>
    <xf numFmtId="0" fontId="16" fillId="0" borderId="0" xfId="27" applyFont="1" applyAlignment="1">
      <alignment vertical="center" wrapText="1"/>
    </xf>
    <xf numFmtId="0" fontId="16" fillId="0" borderId="0" xfId="27" applyFont="1" applyAlignment="1">
      <alignment vertical="center" wrapText="1"/>
    </xf>
    <xf numFmtId="0" fontId="16" fillId="0" borderId="11" xfId="0" applyFont="1" applyBorder="1"/>
    <xf numFmtId="4" fontId="3" fillId="4" borderId="11" xfId="0" applyNumberFormat="1" applyFont="1" applyFill="1" applyBorder="1" applyAlignment="1" applyProtection="1">
      <alignment horizontal="right" vertical="center" indent="1"/>
      <protection locked="0"/>
    </xf>
    <xf numFmtId="0" fontId="17" fillId="0" borderId="11" xfId="0" applyFont="1" applyBorder="1"/>
    <xf numFmtId="4" fontId="11" fillId="0" borderId="14" xfId="0" applyNumberFormat="1" applyFont="1" applyFill="1" applyBorder="1" applyAlignment="1" applyProtection="1"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protection locked="0"/>
    </xf>
    <xf numFmtId="0" fontId="10" fillId="0" borderId="0" xfId="0" applyFont="1" applyBorder="1" applyAlignment="1" applyProtection="1">
      <protection locked="0"/>
    </xf>
    <xf numFmtId="0" fontId="13" fillId="0" borderId="0" xfId="0" applyFont="1" applyBorder="1" applyAlignment="1" applyProtection="1">
      <protection locked="0"/>
    </xf>
    <xf numFmtId="0" fontId="17" fillId="6" borderId="0" xfId="0" applyFont="1" applyFill="1" applyAlignment="1">
      <alignment horizontal="center" vertical="center" wrapText="1"/>
    </xf>
    <xf numFmtId="43" fontId="15" fillId="0" borderId="0" xfId="0" applyNumberFormat="1" applyFont="1" applyFill="1" applyAlignment="1" applyProtection="1">
      <protection locked="0"/>
    </xf>
    <xf numFmtId="43" fontId="11" fillId="0" borderId="0" xfId="0" applyNumberFormat="1" applyFont="1" applyAlignment="1" applyProtection="1">
      <protection locked="0"/>
    </xf>
    <xf numFmtId="43" fontId="15" fillId="0" borderId="44" xfId="0" applyNumberFormat="1" applyFont="1" applyFill="1" applyBorder="1" applyAlignment="1" applyProtection="1">
      <protection locked="0"/>
    </xf>
    <xf numFmtId="1" fontId="11" fillId="4" borderId="13" xfId="0" applyNumberFormat="1" applyFont="1" applyFill="1" applyBorder="1" applyAlignment="1" applyProtection="1">
      <alignment horizontal="center" vertical="center"/>
      <protection locked="0"/>
    </xf>
    <xf numFmtId="1" fontId="11" fillId="0" borderId="14" xfId="0" applyNumberFormat="1" applyFont="1" applyFill="1" applyBorder="1" applyAlignment="1" applyProtection="1">
      <protection locked="0"/>
    </xf>
    <xf numFmtId="1" fontId="11" fillId="0" borderId="14" xfId="0" applyNumberFormat="1" applyFont="1" applyFill="1" applyBorder="1" applyAlignment="1" applyProtection="1">
      <alignment horizontal="center" vertical="center"/>
      <protection locked="0"/>
    </xf>
    <xf numFmtId="0" fontId="11" fillId="0" borderId="14" xfId="0" applyFont="1" applyFill="1" applyBorder="1" applyAlignment="1" applyProtection="1">
      <alignment vertical="center" wrapText="1"/>
      <protection locked="0"/>
    </xf>
    <xf numFmtId="164" fontId="11" fillId="0" borderId="14" xfId="0" applyNumberFormat="1" applyFont="1" applyFill="1" applyBorder="1" applyAlignment="1" applyProtection="1">
      <alignment horizontal="center" vertical="center"/>
      <protection locked="0"/>
    </xf>
    <xf numFmtId="4" fontId="11" fillId="0" borderId="14" xfId="0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Fill="1" applyBorder="1" applyAlignment="1" applyProtection="1">
      <protection locked="0"/>
    </xf>
    <xf numFmtId="43" fontId="11" fillId="0" borderId="0" xfId="0" applyNumberFormat="1" applyFont="1" applyFill="1" applyAlignment="1" applyProtection="1">
      <protection locked="0"/>
    </xf>
    <xf numFmtId="0" fontId="11" fillId="0" borderId="0" xfId="0" applyFont="1" applyFill="1" applyAlignment="1" applyProtection="1">
      <protection locked="0"/>
    </xf>
    <xf numFmtId="1" fontId="11" fillId="21" borderId="14" xfId="0" applyNumberFormat="1" applyFont="1" applyFill="1" applyBorder="1" applyAlignment="1" applyProtection="1">
      <alignment horizontal="center" vertical="center"/>
      <protection locked="0"/>
    </xf>
    <xf numFmtId="4" fontId="11" fillId="21" borderId="14" xfId="0" applyNumberFormat="1" applyFont="1" applyFill="1" applyBorder="1" applyAlignment="1" applyProtection="1">
      <alignment horizontal="right" vertical="center" indent="1"/>
      <protection locked="0"/>
    </xf>
    <xf numFmtId="4" fontId="3" fillId="4" borderId="11" xfId="0" applyNumberFormat="1" applyFont="1" applyFill="1" applyBorder="1" applyAlignment="1" applyProtection="1">
      <alignment horizontal="right" vertical="center"/>
      <protection locked="0"/>
    </xf>
    <xf numFmtId="4" fontId="3" fillId="4" borderId="21" xfId="0" applyNumberFormat="1" applyFont="1" applyFill="1" applyBorder="1" applyAlignment="1" applyProtection="1">
      <alignment horizontal="right" vertical="center"/>
      <protection locked="0"/>
    </xf>
    <xf numFmtId="4" fontId="3" fillId="4" borderId="1" xfId="0" applyNumberFormat="1" applyFont="1" applyFill="1" applyBorder="1" applyAlignment="1" applyProtection="1">
      <alignment horizontal="right" vertical="center"/>
      <protection locked="0"/>
    </xf>
    <xf numFmtId="4" fontId="3" fillId="4" borderId="22" xfId="0" applyNumberFormat="1" applyFont="1" applyFill="1" applyBorder="1" applyAlignment="1" applyProtection="1">
      <alignment horizontal="right" vertical="center"/>
      <protection locked="0"/>
    </xf>
    <xf numFmtId="4" fontId="3" fillId="4" borderId="25" xfId="0" applyNumberFormat="1" applyFont="1" applyFill="1" applyBorder="1" applyAlignment="1" applyProtection="1">
      <alignment horizontal="right" vertical="center" indent="1"/>
      <protection locked="0"/>
    </xf>
    <xf numFmtId="0" fontId="0" fillId="4" borderId="24" xfId="0" applyFill="1" applyBorder="1" applyAlignment="1" applyProtection="1">
      <alignment horizontal="right" vertical="center" inden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2" fillId="2" borderId="21" xfId="0" applyFont="1" applyFill="1" applyBorder="1" applyAlignment="1" applyProtection="1">
      <alignment horizontal="lef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4" fontId="2" fillId="4" borderId="21" xfId="0" applyNumberFormat="1" applyFont="1" applyFill="1" applyBorder="1" applyAlignment="1" applyProtection="1">
      <alignment horizontal="right" vertical="center" indent="1"/>
      <protection locked="0"/>
    </xf>
    <xf numFmtId="0" fontId="0" fillId="4" borderId="22" xfId="0" applyFill="1" applyBorder="1" applyAlignment="1" applyProtection="1">
      <alignment horizontal="right" vertical="center" indent="1"/>
      <protection locked="0"/>
    </xf>
    <xf numFmtId="0" fontId="17" fillId="6" borderId="0" xfId="0" applyFont="1" applyFill="1" applyAlignment="1">
      <alignment horizontal="center" vertical="center" wrapText="1"/>
    </xf>
    <xf numFmtId="0" fontId="3" fillId="2" borderId="5" xfId="0" applyFont="1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0" borderId="5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left" vertical="center" indent="1"/>
      <protection locked="0"/>
    </xf>
    <xf numFmtId="0" fontId="0" fillId="2" borderId="19" xfId="0" applyFill="1" applyBorder="1" applyAlignment="1" applyProtection="1">
      <alignment horizontal="left" vertical="center" indent="1"/>
      <protection locked="0"/>
    </xf>
    <xf numFmtId="165" fontId="3" fillId="4" borderId="18" xfId="0" applyNumberFormat="1" applyFont="1" applyFill="1" applyBorder="1" applyAlignment="1" applyProtection="1">
      <alignment horizontal="right" vertical="center" indent="1"/>
      <protection locked="0"/>
    </xf>
    <xf numFmtId="0" fontId="0" fillId="4" borderId="19" xfId="0" applyFill="1" applyBorder="1" applyAlignment="1" applyProtection="1">
      <alignment horizontal="right" vertical="center" indent="1"/>
      <protection locked="0"/>
    </xf>
    <xf numFmtId="0" fontId="2" fillId="2" borderId="23" xfId="0" applyFont="1" applyFill="1" applyBorder="1" applyAlignment="1" applyProtection="1">
      <alignment horizontal="left" vertical="center" indent="1"/>
      <protection locked="0"/>
    </xf>
    <xf numFmtId="0" fontId="0" fillId="2" borderId="24" xfId="0" applyFill="1" applyBorder="1" applyAlignment="1" applyProtection="1">
      <alignment horizontal="left" vertical="center" indent="1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0" fillId="2" borderId="20" xfId="0" applyFill="1" applyBorder="1" applyAlignment="1" applyProtection="1">
      <alignment horizontal="left" vertical="center" indent="1"/>
      <protection locked="0"/>
    </xf>
    <xf numFmtId="2" fontId="3" fillId="0" borderId="7" xfId="0" applyNumberFormat="1" applyFont="1" applyBorder="1" applyAlignment="1" applyProtection="1">
      <alignment horizontal="right" vertical="center" indent="1"/>
    </xf>
    <xf numFmtId="2" fontId="3" fillId="0" borderId="20" xfId="0" applyNumberFormat="1" applyFont="1" applyBorder="1" applyAlignment="1" applyProtection="1">
      <alignment horizontal="right" vertical="center" indent="1"/>
    </xf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0" fillId="0" borderId="20" xfId="0" applyBorder="1" applyAlignment="1" applyProtection="1">
      <alignment horizontal="left" vertical="center" indent="1"/>
      <protection locked="0"/>
    </xf>
    <xf numFmtId="0" fontId="2" fillId="2" borderId="28" xfId="0" applyFont="1" applyFill="1" applyBorder="1" applyAlignment="1" applyProtection="1">
      <alignment horizontal="left" vertical="center" indent="1"/>
      <protection locked="0"/>
    </xf>
    <xf numFmtId="0" fontId="0" fillId="2" borderId="26" xfId="0" applyFill="1" applyBorder="1" applyAlignment="1" applyProtection="1">
      <alignment horizontal="left" vertical="center" indent="1"/>
      <protection locked="0"/>
    </xf>
    <xf numFmtId="0" fontId="2" fillId="4" borderId="28" xfId="0" applyFont="1" applyFill="1" applyBorder="1" applyAlignment="1" applyProtection="1">
      <alignment horizontal="right" vertical="center" indent="1"/>
      <protection locked="0"/>
    </xf>
    <xf numFmtId="0" fontId="2" fillId="4" borderId="29" xfId="0" applyFont="1" applyFill="1" applyBorder="1" applyAlignment="1" applyProtection="1">
      <alignment horizontal="right" vertical="center" indent="1"/>
      <protection locked="0"/>
    </xf>
    <xf numFmtId="0" fontId="2" fillId="4" borderId="26" xfId="0" applyFont="1" applyFill="1" applyBorder="1" applyAlignment="1" applyProtection="1">
      <alignment horizontal="right" vertical="center" indent="1"/>
      <protection locked="0"/>
    </xf>
    <xf numFmtId="0" fontId="9" fillId="3" borderId="2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left" vertical="center" indent="1"/>
      <protection locked="0"/>
    </xf>
    <xf numFmtId="0" fontId="0" fillId="0" borderId="18" xfId="0" applyBorder="1" applyAlignment="1" applyProtection="1">
      <alignment horizontal="left" vertical="center" indent="1"/>
      <protection locked="0"/>
    </xf>
    <xf numFmtId="0" fontId="0" fillId="0" borderId="19" xfId="0" applyBorder="1" applyAlignment="1" applyProtection="1">
      <alignment horizontal="left" vertical="center" indent="1"/>
      <protection locked="0"/>
    </xf>
    <xf numFmtId="166" fontId="3" fillId="0" borderId="17" xfId="0" applyNumberFormat="1" applyFont="1" applyBorder="1" applyAlignment="1" applyProtection="1">
      <alignment horizontal="right" vertical="center" indent="1"/>
      <protection locked="0"/>
    </xf>
    <xf numFmtId="166" fontId="3" fillId="0" borderId="18" xfId="0" applyNumberFormat="1" applyFont="1" applyBorder="1" applyAlignment="1" applyProtection="1">
      <alignment horizontal="right" vertical="center" indent="1"/>
      <protection locked="0"/>
    </xf>
    <xf numFmtId="166" fontId="3" fillId="0" borderId="19" xfId="0" applyNumberFormat="1" applyFont="1" applyBorder="1" applyAlignment="1" applyProtection="1">
      <alignment horizontal="right" vertical="center" indent="1"/>
      <protection locked="0"/>
    </xf>
    <xf numFmtId="0" fontId="2" fillId="2" borderId="12" xfId="0" applyFont="1" applyFill="1" applyBorder="1" applyAlignment="1" applyProtection="1">
      <alignment horizontal="left" wrapText="1" indent="2"/>
    </xf>
    <xf numFmtId="0" fontId="3" fillId="2" borderId="5" xfId="0" applyFont="1" applyFill="1" applyBorder="1" applyAlignment="1" applyProtection="1">
      <alignment horizontal="left" wrapText="1" indent="2"/>
    </xf>
    <xf numFmtId="0" fontId="3" fillId="2" borderId="9" xfId="0" applyFont="1" applyFill="1" applyBorder="1" applyAlignment="1" applyProtection="1">
      <alignment horizontal="left" wrapText="1" indent="2"/>
    </xf>
    <xf numFmtId="0" fontId="0" fillId="2" borderId="27" xfId="0" applyFill="1" applyBorder="1" applyAlignment="1" applyProtection="1">
      <alignment horizontal="left" vertical="top" wrapText="1" indent="2"/>
    </xf>
    <xf numFmtId="0" fontId="0" fillId="2" borderId="7" xfId="0" applyFill="1" applyBorder="1" applyAlignment="1" applyProtection="1">
      <alignment horizontal="left" vertical="top" wrapText="1" indent="2"/>
    </xf>
    <xf numFmtId="0" fontId="0" fillId="2" borderId="20" xfId="0" applyFill="1" applyBorder="1" applyAlignment="1" applyProtection="1">
      <alignment horizontal="left" vertical="top" wrapText="1" indent="2"/>
    </xf>
    <xf numFmtId="0" fontId="3" fillId="2" borderId="12" xfId="0" applyFont="1" applyFill="1" applyBorder="1" applyAlignment="1" applyProtection="1">
      <alignment horizontal="left" wrapText="1"/>
    </xf>
    <xf numFmtId="0" fontId="0" fillId="2" borderId="5" xfId="0" applyFill="1" applyBorder="1" applyAlignment="1" applyProtection="1">
      <alignment horizontal="left" wrapText="1"/>
    </xf>
    <xf numFmtId="0" fontId="0" fillId="2" borderId="9" xfId="0" applyFill="1" applyBorder="1" applyAlignment="1" applyProtection="1">
      <alignment horizontal="left" wrapText="1"/>
    </xf>
    <xf numFmtId="0" fontId="2" fillId="3" borderId="21" xfId="0" applyFont="1" applyFill="1" applyBorder="1" applyAlignment="1" applyProtection="1">
      <alignment horizontal="left" vertical="center" indent="1"/>
    </xf>
    <xf numFmtId="0" fontId="0" fillId="3" borderId="1" xfId="0" applyFill="1" applyBorder="1" applyAlignment="1" applyProtection="1">
      <alignment horizontal="left" vertical="center" indent="1"/>
    </xf>
    <xf numFmtId="0" fontId="0" fillId="3" borderId="22" xfId="0" applyFill="1" applyBorder="1" applyAlignment="1" applyProtection="1">
      <alignment horizontal="left" vertical="center" indent="1"/>
    </xf>
    <xf numFmtId="0" fontId="2" fillId="2" borderId="27" xfId="0" applyFont="1" applyFill="1" applyBorder="1" applyAlignment="1" applyProtection="1">
      <alignment horizontal="left" vertical="top" indent="2"/>
    </xf>
    <xf numFmtId="0" fontId="2" fillId="2" borderId="7" xfId="0" applyFont="1" applyFill="1" applyBorder="1" applyAlignment="1" applyProtection="1">
      <alignment horizontal="left" vertical="top"/>
    </xf>
    <xf numFmtId="0" fontId="2" fillId="2" borderId="20" xfId="0" applyFont="1" applyFill="1" applyBorder="1" applyAlignment="1" applyProtection="1">
      <alignment horizontal="left" vertical="top"/>
    </xf>
    <xf numFmtId="0" fontId="2" fillId="3" borderId="1" xfId="0" applyFont="1" applyFill="1" applyBorder="1" applyAlignment="1" applyProtection="1">
      <alignment horizontal="left" vertical="center" indent="1"/>
    </xf>
    <xf numFmtId="0" fontId="2" fillId="3" borderId="22" xfId="0" applyFont="1" applyFill="1" applyBorder="1" applyAlignment="1" applyProtection="1">
      <alignment horizontal="left" vertical="center" indent="1"/>
    </xf>
    <xf numFmtId="0" fontId="0" fillId="2" borderId="30" xfId="0" applyFill="1" applyBorder="1" applyAlignment="1" applyProtection="1">
      <alignment horizontal="left" indent="2"/>
    </xf>
    <xf numFmtId="0" fontId="0" fillId="2" borderId="31" xfId="0" applyFill="1" applyBorder="1" applyAlignment="1" applyProtection="1">
      <alignment horizontal="left" indent="2"/>
    </xf>
    <xf numFmtId="0" fontId="3" fillId="2" borderId="27" xfId="0" applyFont="1" applyFill="1" applyBorder="1" applyAlignment="1" applyProtection="1">
      <alignment horizontal="left" vertical="top" indent="2"/>
    </xf>
    <xf numFmtId="0" fontId="3" fillId="2" borderId="7" xfId="0" applyFont="1" applyFill="1" applyBorder="1" applyAlignment="1" applyProtection="1">
      <alignment horizontal="left" vertical="top" indent="2"/>
    </xf>
    <xf numFmtId="0" fontId="3" fillId="2" borderId="20" xfId="0" applyFont="1" applyFill="1" applyBorder="1" applyAlignment="1" applyProtection="1">
      <alignment horizontal="left" vertical="top" indent="2"/>
    </xf>
    <xf numFmtId="0" fontId="3" fillId="2" borderId="2" xfId="0" applyFont="1" applyFill="1" applyBorder="1" applyAlignment="1" applyProtection="1">
      <alignment horizontal="left" indent="2"/>
    </xf>
    <xf numFmtId="0" fontId="3" fillId="2" borderId="0" xfId="0" applyFont="1" applyFill="1" applyBorder="1" applyAlignment="1" applyProtection="1">
      <alignment horizontal="left" indent="2"/>
    </xf>
    <xf numFmtId="0" fontId="3" fillId="2" borderId="6" xfId="0" applyFont="1" applyFill="1" applyBorder="1" applyAlignment="1" applyProtection="1">
      <alignment horizontal="left" indent="2"/>
    </xf>
    <xf numFmtId="0" fontId="0" fillId="2" borderId="0" xfId="0" applyFill="1" applyAlignment="1" applyProtection="1">
      <alignment horizontal="left" indent="2"/>
    </xf>
    <xf numFmtId="0" fontId="0" fillId="2" borderId="6" xfId="0" applyFill="1" applyBorder="1" applyAlignment="1" applyProtection="1">
      <alignment horizontal="left" indent="2"/>
    </xf>
    <xf numFmtId="0" fontId="3" fillId="2" borderId="12" xfId="0" applyFont="1" applyFill="1" applyBorder="1" applyAlignment="1" applyProtection="1">
      <alignment horizontal="left" indent="2"/>
    </xf>
    <xf numFmtId="0" fontId="3" fillId="2" borderId="5" xfId="0" applyFont="1" applyFill="1" applyBorder="1" applyAlignment="1" applyProtection="1">
      <alignment horizontal="left" indent="2"/>
    </xf>
    <xf numFmtId="0" fontId="3" fillId="2" borderId="9" xfId="0" applyFont="1" applyFill="1" applyBorder="1" applyAlignment="1" applyProtection="1">
      <alignment horizontal="left" indent="2"/>
    </xf>
    <xf numFmtId="0" fontId="0" fillId="2" borderId="32" xfId="0" applyFill="1" applyBorder="1" applyAlignment="1" applyProtection="1">
      <alignment horizontal="left" indent="2"/>
    </xf>
    <xf numFmtId="0" fontId="0" fillId="2" borderId="33" xfId="0" applyFill="1" applyBorder="1" applyAlignment="1" applyProtection="1">
      <alignment horizontal="left" indent="2"/>
    </xf>
    <xf numFmtId="0" fontId="0" fillId="2" borderId="5" xfId="0" applyFill="1" applyBorder="1" applyAlignment="1" applyProtection="1">
      <alignment horizontal="left" indent="2"/>
    </xf>
    <xf numFmtId="0" fontId="0" fillId="2" borderId="9" xfId="0" applyFill="1" applyBorder="1" applyAlignment="1" applyProtection="1">
      <alignment horizontal="left" indent="2"/>
    </xf>
    <xf numFmtId="0" fontId="9" fillId="3" borderId="2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22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left" vertical="center" indent="2"/>
    </xf>
    <xf numFmtId="0" fontId="0" fillId="2" borderId="1" xfId="0" applyFill="1" applyBorder="1" applyAlignment="1" applyProtection="1">
      <alignment horizontal="left" vertical="center"/>
    </xf>
    <xf numFmtId="0" fontId="0" fillId="2" borderId="22" xfId="0" applyFill="1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left" indent="2"/>
    </xf>
    <xf numFmtId="0" fontId="3" fillId="0" borderId="12" xfId="0" applyFont="1" applyFill="1" applyBorder="1" applyAlignment="1" applyProtection="1">
      <alignment horizontal="left" indent="2"/>
    </xf>
    <xf numFmtId="0" fontId="0" fillId="0" borderId="5" xfId="0" applyBorder="1" applyAlignment="1" applyProtection="1">
      <alignment horizontal="left" indent="2"/>
    </xf>
    <xf numFmtId="0" fontId="0" fillId="0" borderId="9" xfId="0" applyBorder="1" applyAlignment="1" applyProtection="1">
      <alignment horizontal="left" indent="2"/>
    </xf>
    <xf numFmtId="0" fontId="0" fillId="2" borderId="0" xfId="0" applyFill="1" applyBorder="1" applyAlignment="1" applyProtection="1">
      <alignment horizontal="left" indent="2"/>
    </xf>
    <xf numFmtId="0" fontId="0" fillId="0" borderId="7" xfId="0" applyBorder="1" applyAlignment="1" applyProtection="1">
      <alignment horizontal="left" vertical="top" indent="2"/>
    </xf>
    <xf numFmtId="0" fontId="0" fillId="0" borderId="20" xfId="0" applyBorder="1" applyAlignment="1" applyProtection="1">
      <alignment horizontal="left" vertical="top" indent="2"/>
    </xf>
    <xf numFmtId="0" fontId="0" fillId="2" borderId="7" xfId="0" applyFill="1" applyBorder="1" applyAlignment="1" applyProtection="1">
      <alignment horizontal="left" vertical="top" indent="2"/>
    </xf>
    <xf numFmtId="0" fontId="0" fillId="2" borderId="20" xfId="0" applyFill="1" applyBorder="1" applyAlignment="1" applyProtection="1">
      <alignment horizontal="left" vertical="top" indent="2"/>
    </xf>
    <xf numFmtId="0" fontId="0" fillId="2" borderId="30" xfId="0" applyFill="1" applyBorder="1" applyAlignment="1" applyProtection="1">
      <alignment horizontal="left" vertical="center" indent="2"/>
    </xf>
    <xf numFmtId="0" fontId="0" fillId="2" borderId="31" xfId="0" applyFill="1" applyBorder="1" applyAlignment="1" applyProtection="1">
      <alignment horizontal="left" vertical="center" indent="2"/>
    </xf>
    <xf numFmtId="0" fontId="5" fillId="2" borderId="27" xfId="0" applyFont="1" applyFill="1" applyBorder="1" applyAlignment="1" applyProtection="1">
      <alignment horizontal="left" vertical="center" indent="2"/>
    </xf>
    <xf numFmtId="0" fontId="0" fillId="0" borderId="7" xfId="0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2" borderId="34" xfId="0" applyFill="1" applyBorder="1" applyAlignment="1" applyProtection="1">
      <alignment horizontal="left" vertical="center" indent="2"/>
    </xf>
    <xf numFmtId="0" fontId="0" fillId="2" borderId="35" xfId="0" applyFill="1" applyBorder="1" applyAlignment="1" applyProtection="1">
      <alignment horizontal="left" vertical="center" indent="2"/>
    </xf>
    <xf numFmtId="0" fontId="0" fillId="2" borderId="27" xfId="0" applyFill="1" applyBorder="1" applyAlignment="1" applyProtection="1">
      <alignment horizontal="left" vertical="top" indent="2"/>
    </xf>
    <xf numFmtId="0" fontId="0" fillId="2" borderId="32" xfId="0" applyFill="1" applyBorder="1" applyAlignment="1" applyProtection="1">
      <alignment horizontal="left" vertical="center" indent="2"/>
    </xf>
    <xf numFmtId="0" fontId="0" fillId="2" borderId="33" xfId="0" applyFill="1" applyBorder="1" applyAlignment="1" applyProtection="1">
      <alignment horizontal="left" vertical="center" indent="2"/>
    </xf>
    <xf numFmtId="0" fontId="3" fillId="0" borderId="2" xfId="0" applyFont="1" applyFill="1" applyBorder="1" applyAlignment="1" applyProtection="1">
      <alignment horizontal="left" vertical="center" indent="2"/>
    </xf>
    <xf numFmtId="0" fontId="0" fillId="0" borderId="0" xfId="0" applyBorder="1" applyProtection="1"/>
    <xf numFmtId="0" fontId="0" fillId="0" borderId="6" xfId="0" applyBorder="1" applyProtection="1"/>
    <xf numFmtId="0" fontId="5" fillId="2" borderId="12" xfId="0" applyFont="1" applyFill="1" applyBorder="1" applyAlignment="1" applyProtection="1">
      <alignment horizontal="left" vertical="center" indent="2"/>
    </xf>
    <xf numFmtId="0" fontId="0" fillId="0" borderId="5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4" fontId="11" fillId="5" borderId="14" xfId="0" applyNumberFormat="1" applyFont="1" applyFill="1" applyBorder="1" applyAlignment="1" applyProtection="1">
      <alignment horizontal="right" vertical="center" indent="1"/>
    </xf>
  </cellXfs>
  <cellStyles count="28">
    <cellStyle name="Akzent1 2" xfId="2"/>
    <cellStyle name="Akzent2 2" xfId="3"/>
    <cellStyle name="Akzent3 2" xfId="4"/>
    <cellStyle name="Akzent4 2" xfId="5"/>
    <cellStyle name="Akzent5 2" xfId="6"/>
    <cellStyle name="Akzent6 2" xfId="7"/>
    <cellStyle name="Ausgabe 2" xfId="8"/>
    <cellStyle name="Berechnung 2" xfId="9"/>
    <cellStyle name="Blattüberschrift" xfId="10"/>
    <cellStyle name="Eingabe 2" xfId="11"/>
    <cellStyle name="Ergebnis 2" xfId="12"/>
    <cellStyle name="Euro" xfId="13"/>
    <cellStyle name="Gut 2" xfId="14"/>
    <cellStyle name="Hervorhebung 1" xfId="15"/>
    <cellStyle name="Hervorhebung 2" xfId="16"/>
    <cellStyle name="Hervorhebung 3" xfId="17"/>
    <cellStyle name="Neutral 2" xfId="18"/>
    <cellStyle name="Notiz 2" xfId="19"/>
    <cellStyle name="Schlecht 2" xfId="20"/>
    <cellStyle name="Standard" xfId="0" builtinId="0"/>
    <cellStyle name="Standard 2" xfId="27"/>
    <cellStyle name="Standard 3" xfId="1"/>
    <cellStyle name="Überschrift 1 2" xfId="21"/>
    <cellStyle name="Überschrift 2 2" xfId="22"/>
    <cellStyle name="Überschrift 3 2" xfId="23"/>
    <cellStyle name="Überschrift 4 2" xfId="24"/>
    <cellStyle name="Verknüpfte Zelle 2" xfId="25"/>
    <cellStyle name="Warnender Text 2" xfId="26"/>
  </cellStyles>
  <dxfs count="57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F0F0F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autoPageBreaks="0" fitToPage="1"/>
  </sheetPr>
  <dimension ref="A2:AE210"/>
  <sheetViews>
    <sheetView showGridLines="0" showZeros="0" tabSelected="1" showOutlineSymbols="0" zoomScale="85" zoomScaleNormal="85" workbookViewId="0">
      <selection activeCell="I17" sqref="I17"/>
    </sheetView>
  </sheetViews>
  <sheetFormatPr baseColWidth="10" defaultColWidth="9.140625" defaultRowHeight="12.75" x14ac:dyDescent="0.2"/>
  <cols>
    <col min="1" max="1" width="6.7109375" style="60" customWidth="1"/>
    <col min="2" max="2" width="7" style="60" customWidth="1"/>
    <col min="3" max="3" width="37.85546875" style="60" customWidth="1"/>
    <col min="4" max="4" width="63" style="60" customWidth="1"/>
    <col min="5" max="7" width="7.7109375" style="60" customWidth="1"/>
    <col min="8" max="8" width="15.28515625" style="60" bestFit="1" customWidth="1"/>
    <col min="9" max="9" width="26.5703125" style="60" customWidth="1"/>
    <col min="10" max="10" width="11.7109375" style="60" customWidth="1"/>
    <col min="11" max="11" width="9.7109375" style="60" customWidth="1"/>
    <col min="12" max="12" width="11.7109375" style="60" customWidth="1"/>
    <col min="13" max="13" width="12.7109375" style="60" customWidth="1"/>
    <col min="14" max="14" width="12.85546875" style="60" customWidth="1"/>
    <col min="15" max="15" width="10.7109375" style="60" customWidth="1"/>
    <col min="16" max="17" width="12" style="60" customWidth="1"/>
    <col min="18" max="18" width="161.5703125" style="32" customWidth="1"/>
    <col min="19" max="19" width="9.140625" style="14" customWidth="1"/>
    <col min="20" max="20" width="15.42578125" style="14" customWidth="1"/>
    <col min="21" max="29" width="15.42578125" style="60" customWidth="1"/>
    <col min="30" max="16384" width="9.140625" style="60"/>
  </cols>
  <sheetData>
    <row r="2" spans="1:31" ht="20.25" x14ac:dyDescent="0.2">
      <c r="B2" s="140" t="s">
        <v>39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2"/>
      <c r="Q2" s="13"/>
      <c r="R2" s="20"/>
    </row>
    <row r="3" spans="1:31" x14ac:dyDescent="0.2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  <c r="Q3" s="17"/>
      <c r="R3" s="20"/>
    </row>
    <row r="4" spans="1:31" x14ac:dyDescent="0.2">
      <c r="B4" s="118" t="s">
        <v>40</v>
      </c>
      <c r="C4" s="119"/>
      <c r="D4" s="143"/>
      <c r="E4" s="144"/>
      <c r="F4" s="145"/>
      <c r="G4" s="18"/>
      <c r="H4" s="18"/>
      <c r="I4" s="118" t="s">
        <v>42</v>
      </c>
      <c r="J4" s="119"/>
      <c r="K4" s="146"/>
      <c r="L4" s="147"/>
      <c r="M4" s="147"/>
      <c r="N4" s="147"/>
      <c r="O4" s="148"/>
      <c r="P4" s="19"/>
      <c r="Q4" s="19"/>
      <c r="R4" s="33"/>
    </row>
    <row r="5" spans="1:31" x14ac:dyDescent="0.2">
      <c r="B5" s="125" t="s">
        <v>41</v>
      </c>
      <c r="C5" s="126"/>
      <c r="D5" s="132"/>
      <c r="E5" s="133"/>
      <c r="F5" s="134"/>
      <c r="G5" s="18"/>
      <c r="H5" s="18"/>
      <c r="I5" s="135" t="s">
        <v>66</v>
      </c>
      <c r="J5" s="136"/>
      <c r="K5" s="137" t="s">
        <v>35</v>
      </c>
      <c r="L5" s="138"/>
      <c r="M5" s="138"/>
      <c r="N5" s="138"/>
      <c r="O5" s="139"/>
      <c r="P5" s="19"/>
      <c r="Q5" s="19"/>
      <c r="R5" s="33"/>
    </row>
    <row r="6" spans="1:31" x14ac:dyDescent="0.2">
      <c r="B6" s="21"/>
      <c r="C6" s="21"/>
      <c r="D6" s="124"/>
      <c r="E6" s="124"/>
      <c r="F6" s="124"/>
      <c r="G6" s="22"/>
      <c r="H6" s="66"/>
      <c r="I6" s="125" t="s">
        <v>43</v>
      </c>
      <c r="J6" s="126"/>
      <c r="K6" s="127">
        <v>0.42</v>
      </c>
      <c r="L6" s="127"/>
      <c r="M6" s="127"/>
      <c r="N6" s="127"/>
      <c r="O6" s="128"/>
      <c r="P6" s="23"/>
      <c r="Q6" s="23"/>
      <c r="R6" s="34"/>
    </row>
    <row r="7" spans="1:31" x14ac:dyDescent="0.2">
      <c r="B7" s="24"/>
      <c r="P7" s="23"/>
      <c r="Q7" s="23"/>
      <c r="R7" s="34"/>
    </row>
    <row r="8" spans="1:31" ht="25.5" customHeight="1" x14ac:dyDescent="0.2">
      <c r="A8" s="30" t="s">
        <v>67</v>
      </c>
      <c r="B8" s="25" t="s">
        <v>4</v>
      </c>
      <c r="C8" s="25" t="s">
        <v>0</v>
      </c>
      <c r="D8" s="25" t="s">
        <v>1</v>
      </c>
      <c r="E8" s="25" t="s">
        <v>5</v>
      </c>
      <c r="F8" s="25" t="s">
        <v>6</v>
      </c>
      <c r="G8" s="25" t="s">
        <v>7</v>
      </c>
      <c r="H8" s="129" t="s">
        <v>10</v>
      </c>
      <c r="I8" s="130"/>
      <c r="J8" s="131"/>
      <c r="K8" s="129" t="s">
        <v>258</v>
      </c>
      <c r="L8" s="131"/>
      <c r="M8" s="129" t="s">
        <v>17</v>
      </c>
      <c r="N8" s="131"/>
      <c r="O8" s="129" t="s">
        <v>11</v>
      </c>
      <c r="P8" s="130"/>
      <c r="Q8" s="130"/>
      <c r="R8" s="130"/>
      <c r="S8" s="131"/>
      <c r="T8" s="31"/>
      <c r="U8" s="80"/>
      <c r="V8" s="109" t="s">
        <v>257</v>
      </c>
      <c r="W8" s="109"/>
      <c r="X8" s="109"/>
      <c r="Y8" s="109"/>
      <c r="Z8" s="109"/>
      <c r="AA8" s="109" t="s">
        <v>17</v>
      </c>
      <c r="AB8" s="109"/>
      <c r="AC8" s="109"/>
      <c r="AD8" s="109"/>
      <c r="AE8" s="109"/>
    </row>
    <row r="9" spans="1:31" ht="25.5" x14ac:dyDescent="0.2">
      <c r="A9" s="26" t="s">
        <v>68</v>
      </c>
      <c r="B9" s="26"/>
      <c r="C9" s="26"/>
      <c r="D9" s="26"/>
      <c r="E9" s="27" t="s">
        <v>15</v>
      </c>
      <c r="F9" s="27" t="s">
        <v>15</v>
      </c>
      <c r="G9" s="26"/>
      <c r="H9" s="26"/>
      <c r="I9" s="27"/>
      <c r="J9" s="27" t="s">
        <v>3</v>
      </c>
      <c r="K9" s="27" t="s">
        <v>259</v>
      </c>
      <c r="L9" s="27" t="s">
        <v>3</v>
      </c>
      <c r="M9" s="27"/>
      <c r="N9" s="27" t="s">
        <v>3</v>
      </c>
      <c r="O9" s="27" t="s">
        <v>36</v>
      </c>
      <c r="P9" s="27" t="s">
        <v>37</v>
      </c>
      <c r="Q9" s="27" t="s">
        <v>12</v>
      </c>
      <c r="R9" s="27" t="s">
        <v>254</v>
      </c>
      <c r="S9" s="27" t="s">
        <v>69</v>
      </c>
      <c r="T9" s="78"/>
      <c r="U9" s="80"/>
      <c r="V9" s="82" t="s">
        <v>73</v>
      </c>
      <c r="W9" s="82" t="s">
        <v>126</v>
      </c>
      <c r="X9" s="82" t="s">
        <v>172</v>
      </c>
      <c r="Y9" s="82" t="s">
        <v>203</v>
      </c>
      <c r="Z9" s="82" t="s">
        <v>206</v>
      </c>
      <c r="AA9" s="82" t="s">
        <v>73</v>
      </c>
      <c r="AB9" s="82" t="s">
        <v>126</v>
      </c>
      <c r="AC9" s="82" t="s">
        <v>172</v>
      </c>
      <c r="AD9" s="82" t="s">
        <v>203</v>
      </c>
      <c r="AE9" s="82" t="s">
        <v>206</v>
      </c>
    </row>
    <row r="10" spans="1:31" s="38" customFormat="1" ht="15" x14ac:dyDescent="0.2">
      <c r="A10" s="51"/>
      <c r="B10" s="36"/>
      <c r="C10" s="40"/>
      <c r="D10" s="40"/>
      <c r="E10" s="37"/>
      <c r="F10" s="37"/>
      <c r="G10" s="86">
        <f t="shared" ref="G10:G40" si="0">IF((F10-E10)*24&gt;11.01,24,IF((F10-E10)*24&gt;3,IF(F10&gt;E10,ABS(ROUNDUP((F10-E10)*24,0)),ABS(ROUNDUP((IF(TEXT(E10,"H")&lt;&gt;"0",24-TEXT(E10,"HH"),0)+TEXT(F10,"HH")),0))),0))</f>
        <v>0</v>
      </c>
      <c r="H10" s="40"/>
      <c r="I10" s="40"/>
      <c r="J10" s="44">
        <f>IF(I10 &lt;&gt; "Keines",IF(G10&lt;=3,0,IF(G10&gt;3,IF(G10&lt;=12,G10/12*VLOOKUP(I10,Kostentabelle!$B$2:$D$175,2,FALSE),VLOOKUP(I10,Kostentabelle!$B$2:$D$175,2,FALSE)))),"")</f>
        <v>0</v>
      </c>
      <c r="K10" s="91"/>
      <c r="L10" s="214">
        <f>IF(I10&lt;&gt;"Österreich - Inland",J10/3*K10,IF(I10="Österreich - Inland",IF(K10&gt;=0,IF(J10&gt;=(K10*13.2),K10*13.2,J10))))</f>
        <v>0</v>
      </c>
      <c r="M10" s="40"/>
      <c r="N10" s="42" t="str">
        <f>IF(M10="","",IF(M10="Beleg","",IF(M10="Nein","",VLOOKUP(I10,Kostentabelle!$B$2:$D$175,3,FALSE))))</f>
        <v/>
      </c>
      <c r="O10" s="40"/>
      <c r="P10" s="40"/>
      <c r="Q10" s="54"/>
      <c r="R10" s="56" t="str">
        <f>IF(Q10="","",$K$6*Q10)</f>
        <v/>
      </c>
      <c r="S10" s="56" t="str">
        <f>IF(OR(A10="",Q10=""),"",A10*0.05*Q10)</f>
        <v/>
      </c>
      <c r="T10" s="79"/>
      <c r="U10" s="81"/>
      <c r="V10" s="83" t="str">
        <f>IF($H10=V$9,$J10-L10,"")</f>
        <v/>
      </c>
      <c r="W10" s="83" t="str">
        <f>IF($H10=W$9,$J10-L10,"")</f>
        <v/>
      </c>
      <c r="X10" s="83" t="str">
        <f>IF($H10=X$9,$J10-L10,"")</f>
        <v/>
      </c>
      <c r="Y10" s="83" t="str">
        <f>IF($H10=Y$9,$J10-L10,"")</f>
        <v/>
      </c>
      <c r="Z10" s="83" t="str">
        <f>IF($H10=Z$9,$J10-L10,"")</f>
        <v/>
      </c>
      <c r="AA10" s="84" t="str">
        <f>IF($H10=AA$9,$N10,"")</f>
        <v/>
      </c>
      <c r="AB10" s="84" t="str">
        <f>IF($H10=AB$9,$N10,"")</f>
        <v/>
      </c>
      <c r="AC10" s="84" t="str">
        <f>IF($H10=AC$9,$N10,"")</f>
        <v/>
      </c>
      <c r="AD10" s="84" t="str">
        <f>IF($H10=AD$9,$N10,"")</f>
        <v/>
      </c>
      <c r="AE10" s="84" t="str">
        <f>IF($H10=AE$9,$N10,"")</f>
        <v/>
      </c>
    </row>
    <row r="11" spans="1:31" s="38" customFormat="1" ht="15" x14ac:dyDescent="0.2">
      <c r="A11" s="52"/>
      <c r="B11" s="39"/>
      <c r="C11" s="40"/>
      <c r="D11" s="40"/>
      <c r="E11" s="41"/>
      <c r="F11" s="41"/>
      <c r="G11" s="43">
        <f t="shared" si="0"/>
        <v>0</v>
      </c>
      <c r="H11" s="40"/>
      <c r="I11" s="40"/>
      <c r="J11" s="44">
        <f>IF(I11 &lt;&gt; "Keines",IF(G11&lt;=3,0,IF(G11&gt;3,IF(G11&lt;=12,G11/12*VLOOKUP(I11,Kostentabelle!$B$2:$D$175,2,FALSE),VLOOKUP(I11,Kostentabelle!$B$2:$D$175,2,FALSE)))),"")</f>
        <v>0</v>
      </c>
      <c r="K11" s="91"/>
      <c r="L11" s="214">
        <f t="shared" ref="L11:L40" si="1">IF(J11&lt;&gt;"Österreich - Inland",J11/3*K11,IF(I11="Österreich - Inland",IF(K11&gt;=0,IF(J11&gt;=(K11*13.2),K11*13.2,J11))))</f>
        <v>0</v>
      </c>
      <c r="M11" s="40"/>
      <c r="N11" s="42" t="str">
        <f>IF(M11="","",IF(M11="Beleg","",IF(M11="Nein","",VLOOKUP(I11,Kostentabelle!$B$2:$D$175,3,FALSE))))</f>
        <v/>
      </c>
      <c r="O11" s="40"/>
      <c r="P11" s="40"/>
      <c r="Q11" s="54" t="str">
        <f t="shared" ref="Q11:Q40" si="2">IF(OR(O11="",P11=""),"",P11-O11)</f>
        <v/>
      </c>
      <c r="R11" s="77" t="str">
        <f t="shared" ref="R11:R40" si="3">IF(Q11="","",$K$6*Q11)</f>
        <v/>
      </c>
      <c r="S11" s="77" t="str">
        <f>IF(OR(A11="",Q11=""),"",A11*0.05*Q11)</f>
        <v/>
      </c>
      <c r="T11" s="79"/>
      <c r="U11" s="81"/>
      <c r="V11" s="83" t="str">
        <f t="shared" ref="V11:V40" si="4">IF($H11=V$9,$J11-L11,"")</f>
        <v/>
      </c>
      <c r="W11" s="83" t="str">
        <f t="shared" ref="W11:W40" si="5">IF($H11=W$9,$J11-L11,"")</f>
        <v/>
      </c>
      <c r="X11" s="83" t="str">
        <f t="shared" ref="X11:X40" si="6">IF($H11=X$9,$J11-L11,"")</f>
        <v/>
      </c>
      <c r="Y11" s="83" t="str">
        <f t="shared" ref="Y11:Y40" si="7">IF($H11=Y$9,$J11-L11,"")</f>
        <v/>
      </c>
      <c r="Z11" s="83" t="str">
        <f t="shared" ref="Z11:Z40" si="8">IF($H11=Z$9,$J11-L11,"")</f>
        <v/>
      </c>
      <c r="AA11" s="84" t="str">
        <f>IF($H11=AA$9,$N11,"")</f>
        <v/>
      </c>
      <c r="AB11" s="84" t="str">
        <f>IF($H11=AB$9,$N11,"")</f>
        <v/>
      </c>
      <c r="AC11" s="84" t="str">
        <f>IF($H11=AC$9,$N11,"")</f>
        <v/>
      </c>
      <c r="AD11" s="84" t="str">
        <f>IF($H11=AD$9,$N11,"")</f>
        <v/>
      </c>
      <c r="AE11" s="84" t="str">
        <f>IF($H11=AE$9,$N11,"")</f>
        <v/>
      </c>
    </row>
    <row r="12" spans="1:31" s="38" customFormat="1" ht="15" x14ac:dyDescent="0.2">
      <c r="A12" s="52"/>
      <c r="B12" s="39"/>
      <c r="C12" s="40"/>
      <c r="D12" s="40"/>
      <c r="E12" s="41"/>
      <c r="F12" s="41"/>
      <c r="G12" s="43">
        <f t="shared" si="0"/>
        <v>0</v>
      </c>
      <c r="H12" s="40"/>
      <c r="I12" s="40"/>
      <c r="J12" s="44">
        <f>IF(I12 &lt;&gt; "Keines",IF(G12&lt;=3,0,IF(G12&gt;3,IF(G12&lt;=12,G12/12*VLOOKUP(I12,Kostentabelle!$B$2:$D$175,2,FALSE),VLOOKUP(I12,Kostentabelle!$B$2:$D$175,2,FALSE)))),"")</f>
        <v>0</v>
      </c>
      <c r="K12" s="91"/>
      <c r="L12" s="214">
        <f t="shared" si="1"/>
        <v>0</v>
      </c>
      <c r="M12" s="40"/>
      <c r="N12" s="42" t="str">
        <f>IF(M12="","",IF(M12="Beleg","",IF(M12="Nein","",VLOOKUP(I12,Kostentabelle!$B$2:$D$175,3,FALSE))))</f>
        <v/>
      </c>
      <c r="O12" s="40"/>
      <c r="P12" s="40"/>
      <c r="Q12" s="54" t="str">
        <f t="shared" si="2"/>
        <v/>
      </c>
      <c r="R12" s="77" t="str">
        <f t="shared" si="3"/>
        <v/>
      </c>
      <c r="S12" s="77" t="str">
        <f>IF(OR(A12="",Q12=""),"",A12*0.05*Q12)</f>
        <v/>
      </c>
      <c r="T12" s="79"/>
      <c r="U12" s="81"/>
      <c r="V12" s="83" t="str">
        <f t="shared" si="4"/>
        <v/>
      </c>
      <c r="W12" s="83" t="str">
        <f t="shared" si="5"/>
        <v/>
      </c>
      <c r="X12" s="83" t="str">
        <f t="shared" si="6"/>
        <v/>
      </c>
      <c r="Y12" s="83" t="str">
        <f t="shared" si="7"/>
        <v/>
      </c>
      <c r="Z12" s="83" t="str">
        <f t="shared" si="8"/>
        <v/>
      </c>
      <c r="AA12" s="84" t="str">
        <f>IF($H12=AA$9,$N12,"")</f>
        <v/>
      </c>
      <c r="AB12" s="84" t="str">
        <f>IF($H12=AB$9,$N12,"")</f>
        <v/>
      </c>
      <c r="AC12" s="84" t="str">
        <f>IF($H12=AC$9,$N12,"")</f>
        <v/>
      </c>
      <c r="AD12" s="84" t="str">
        <f>IF($H12=AD$9,$N12,"")</f>
        <v/>
      </c>
      <c r="AE12" s="84" t="str">
        <f>IF($H12=AE$9,$N12,"")</f>
        <v/>
      </c>
    </row>
    <row r="13" spans="1:31" s="38" customFormat="1" ht="15" x14ac:dyDescent="0.2">
      <c r="A13" s="52">
        <v>0</v>
      </c>
      <c r="B13" s="39"/>
      <c r="C13" s="40"/>
      <c r="D13" s="40"/>
      <c r="E13" s="41"/>
      <c r="F13" s="41"/>
      <c r="G13" s="43">
        <f t="shared" si="0"/>
        <v>0</v>
      </c>
      <c r="H13" s="40"/>
      <c r="I13" s="40"/>
      <c r="J13" s="44">
        <f>IF(I13 &lt;&gt; "Keines",IF(G13&lt;=3,0,IF(G13&gt;3,IF(G13&lt;=12,G13/12*VLOOKUP(I13,Kostentabelle!$B$2:$D$175,2,FALSE),VLOOKUP(I13,Kostentabelle!$B$2:$D$175,2,FALSE)))),"")</f>
        <v>0</v>
      </c>
      <c r="K13" s="91"/>
      <c r="L13" s="214">
        <f t="shared" si="1"/>
        <v>0</v>
      </c>
      <c r="M13" s="40"/>
      <c r="N13" s="42" t="str">
        <f>IF(M13="","",IF(M13="Beleg","",IF(M13="Nein","",VLOOKUP(I13,Kostentabelle!$B$2:$D$175,3,FALSE))))</f>
        <v/>
      </c>
      <c r="O13" s="40"/>
      <c r="P13" s="40"/>
      <c r="Q13" s="54" t="str">
        <f t="shared" si="2"/>
        <v/>
      </c>
      <c r="R13" s="77" t="str">
        <f t="shared" si="3"/>
        <v/>
      </c>
      <c r="S13" s="77" t="str">
        <f>IF(OR(A13="",Q13=""),"",A13*0.05*Q13)</f>
        <v/>
      </c>
      <c r="T13" s="79"/>
      <c r="U13" s="81"/>
      <c r="V13" s="83" t="str">
        <f t="shared" si="4"/>
        <v/>
      </c>
      <c r="W13" s="83" t="str">
        <f t="shared" si="5"/>
        <v/>
      </c>
      <c r="X13" s="83" t="str">
        <f t="shared" si="6"/>
        <v/>
      </c>
      <c r="Y13" s="83" t="str">
        <f t="shared" si="7"/>
        <v/>
      </c>
      <c r="Z13" s="83" t="str">
        <f t="shared" si="8"/>
        <v/>
      </c>
      <c r="AA13" s="84" t="str">
        <f>IF($H13=AA$9,$N13,"")</f>
        <v/>
      </c>
      <c r="AB13" s="84" t="str">
        <f>IF($H13=AB$9,$N13,"")</f>
        <v/>
      </c>
      <c r="AC13" s="84" t="str">
        <f>IF($H13=AC$9,$N13,"")</f>
        <v/>
      </c>
      <c r="AD13" s="84" t="str">
        <f>IF($H13=AD$9,$N13,"")</f>
        <v/>
      </c>
      <c r="AE13" s="84" t="str">
        <f>IF($H13=AE$9,$N13,"")</f>
        <v/>
      </c>
    </row>
    <row r="14" spans="1:31" s="38" customFormat="1" ht="15" x14ac:dyDescent="0.2">
      <c r="A14" s="52">
        <v>0</v>
      </c>
      <c r="B14" s="39"/>
      <c r="C14" s="40"/>
      <c r="D14" s="40"/>
      <c r="E14" s="41"/>
      <c r="F14" s="41"/>
      <c r="G14" s="43">
        <f t="shared" si="0"/>
        <v>0</v>
      </c>
      <c r="H14" s="40"/>
      <c r="I14" s="40"/>
      <c r="J14" s="44">
        <f>IF(I14 &lt;&gt; "Keines",IF(G14&lt;=3,0,IF(G14&gt;3,IF(G14&lt;=12,G14/12*VLOOKUP(I14,Kostentabelle!$B$2:$D$175,2,FALSE),VLOOKUP(I14,Kostentabelle!$B$2:$D$175,2,FALSE)))),"")</f>
        <v>0</v>
      </c>
      <c r="K14" s="91"/>
      <c r="L14" s="214">
        <f t="shared" si="1"/>
        <v>0</v>
      </c>
      <c r="M14" s="40"/>
      <c r="N14" s="42" t="str">
        <f>IF(M14="","",IF(M14="Beleg","",IF(M14="Nein","",VLOOKUP(I14,Kostentabelle!$B$2:$D$175,3,FALSE))))</f>
        <v/>
      </c>
      <c r="O14" s="40"/>
      <c r="P14" s="40"/>
      <c r="Q14" s="54" t="str">
        <f t="shared" si="2"/>
        <v/>
      </c>
      <c r="R14" s="77" t="str">
        <f t="shared" si="3"/>
        <v/>
      </c>
      <c r="S14" s="77" t="str">
        <f>IF(OR(A14="",Q14=""),"",A14*0.05*Q14)</f>
        <v/>
      </c>
      <c r="T14" s="79"/>
      <c r="U14" s="81"/>
      <c r="V14" s="83" t="str">
        <f t="shared" si="4"/>
        <v/>
      </c>
      <c r="W14" s="83" t="str">
        <f t="shared" si="5"/>
        <v/>
      </c>
      <c r="X14" s="83" t="str">
        <f t="shared" si="6"/>
        <v/>
      </c>
      <c r="Y14" s="83" t="str">
        <f t="shared" si="7"/>
        <v/>
      </c>
      <c r="Z14" s="83" t="str">
        <f t="shared" si="8"/>
        <v/>
      </c>
      <c r="AA14" s="84" t="str">
        <f>IF($H14=AA$9,$N14,"")</f>
        <v/>
      </c>
      <c r="AB14" s="84" t="str">
        <f>IF($H14=AB$9,$N14,"")</f>
        <v/>
      </c>
      <c r="AC14" s="84" t="str">
        <f>IF($H14=AC$9,$N14,"")</f>
        <v/>
      </c>
      <c r="AD14" s="84" t="str">
        <f>IF($H14=AD$9,$N14,"")</f>
        <v/>
      </c>
      <c r="AE14" s="84" t="str">
        <f>IF($H14=AE$9,$N14,"")</f>
        <v/>
      </c>
    </row>
    <row r="15" spans="1:31" s="38" customFormat="1" ht="15" x14ac:dyDescent="0.2">
      <c r="A15" s="52">
        <v>0</v>
      </c>
      <c r="B15" s="39"/>
      <c r="C15" s="40"/>
      <c r="D15" s="40"/>
      <c r="E15" s="41"/>
      <c r="F15" s="41"/>
      <c r="G15" s="43">
        <f t="shared" si="0"/>
        <v>0</v>
      </c>
      <c r="H15" s="40"/>
      <c r="I15" s="40"/>
      <c r="J15" s="44">
        <f>IF(I15 &lt;&gt; "Keines",IF(G15&lt;=3,0,IF(G15&gt;3,IF(G15&lt;=12,G15/12*VLOOKUP(I15,Kostentabelle!$B$2:$D$175,2,FALSE),VLOOKUP(I15,Kostentabelle!$B$2:$D$175,2,FALSE)))),"")</f>
        <v>0</v>
      </c>
      <c r="K15" s="91"/>
      <c r="L15" s="214">
        <f t="shared" si="1"/>
        <v>0</v>
      </c>
      <c r="M15" s="40"/>
      <c r="N15" s="42" t="str">
        <f>IF(M15="","",IF(M15="Beleg","",IF(M15="Nein","",VLOOKUP(I15,Kostentabelle!$B$2:$D$175,3,FALSE))))</f>
        <v/>
      </c>
      <c r="O15" s="40"/>
      <c r="P15" s="40"/>
      <c r="Q15" s="54" t="str">
        <f t="shared" si="2"/>
        <v/>
      </c>
      <c r="R15" s="77" t="str">
        <f t="shared" si="3"/>
        <v/>
      </c>
      <c r="S15" s="77" t="str">
        <f>IF(OR(A15="",Q15=""),"",A15*0.05*Q15)</f>
        <v/>
      </c>
      <c r="T15" s="79"/>
      <c r="U15" s="81"/>
      <c r="V15" s="83" t="str">
        <f t="shared" si="4"/>
        <v/>
      </c>
      <c r="W15" s="83" t="str">
        <f t="shared" si="5"/>
        <v/>
      </c>
      <c r="X15" s="83" t="str">
        <f t="shared" si="6"/>
        <v/>
      </c>
      <c r="Y15" s="83" t="str">
        <f t="shared" si="7"/>
        <v/>
      </c>
      <c r="Z15" s="83" t="str">
        <f t="shared" si="8"/>
        <v/>
      </c>
      <c r="AA15" s="84" t="str">
        <f>IF($H15=AA$9,$N15,"")</f>
        <v/>
      </c>
      <c r="AB15" s="84" t="str">
        <f>IF($H15=AB$9,$N15,"")</f>
        <v/>
      </c>
      <c r="AC15" s="84" t="str">
        <f>IF($H15=AC$9,$N15,"")</f>
        <v/>
      </c>
      <c r="AD15" s="84" t="str">
        <f>IF($H15=AD$9,$N15,"")</f>
        <v/>
      </c>
      <c r="AE15" s="84" t="str">
        <f>IF($H15=AE$9,$N15,"")</f>
        <v/>
      </c>
    </row>
    <row r="16" spans="1:31" s="38" customFormat="1" ht="15" x14ac:dyDescent="0.2">
      <c r="A16" s="52">
        <v>0</v>
      </c>
      <c r="B16" s="39"/>
      <c r="C16" s="40"/>
      <c r="D16" s="40"/>
      <c r="E16" s="41"/>
      <c r="F16" s="41"/>
      <c r="G16" s="43">
        <f t="shared" si="0"/>
        <v>0</v>
      </c>
      <c r="H16" s="40"/>
      <c r="I16" s="40"/>
      <c r="J16" s="44">
        <f>IF(I16 &lt;&gt; "Keines",IF(G16&lt;=3,0,IF(G16&gt;3,IF(G16&lt;=12,G16/12*VLOOKUP(I16,Kostentabelle!$B$2:$D$175,2,FALSE),VLOOKUP(I16,Kostentabelle!$B$2:$D$175,2,FALSE)))),"")</f>
        <v>0</v>
      </c>
      <c r="K16" s="91"/>
      <c r="L16" s="214">
        <f t="shared" si="1"/>
        <v>0</v>
      </c>
      <c r="M16" s="40"/>
      <c r="N16" s="42" t="str">
        <f>IF(M16="","",IF(M16="Beleg","",IF(M16="Nein","",VLOOKUP(I16,Kostentabelle!$B$2:$D$175,3,FALSE))))</f>
        <v/>
      </c>
      <c r="O16" s="40"/>
      <c r="P16" s="40"/>
      <c r="Q16" s="54" t="str">
        <f t="shared" si="2"/>
        <v/>
      </c>
      <c r="R16" s="77" t="str">
        <f t="shared" si="3"/>
        <v/>
      </c>
      <c r="S16" s="77" t="str">
        <f>IF(OR(A16="",Q16=""),"",A16*0.05*Q16)</f>
        <v/>
      </c>
      <c r="T16" s="79"/>
      <c r="U16" s="81"/>
      <c r="V16" s="83" t="str">
        <f t="shared" si="4"/>
        <v/>
      </c>
      <c r="W16" s="83" t="str">
        <f t="shared" si="5"/>
        <v/>
      </c>
      <c r="X16" s="83" t="str">
        <f t="shared" si="6"/>
        <v/>
      </c>
      <c r="Y16" s="83" t="str">
        <f t="shared" si="7"/>
        <v/>
      </c>
      <c r="Z16" s="83" t="str">
        <f t="shared" si="8"/>
        <v/>
      </c>
      <c r="AA16" s="84" t="str">
        <f>IF($H16=AA$9,$N16,"")</f>
        <v/>
      </c>
      <c r="AB16" s="84" t="str">
        <f>IF($H16=AB$9,$N16,"")</f>
        <v/>
      </c>
      <c r="AC16" s="84" t="str">
        <f>IF($H16=AC$9,$N16,"")</f>
        <v/>
      </c>
      <c r="AD16" s="84" t="str">
        <f>IF($H16=AD$9,$N16,"")</f>
        <v/>
      </c>
      <c r="AE16" s="84" t="str">
        <f>IF($H16=AE$9,$N16,"")</f>
        <v/>
      </c>
    </row>
    <row r="17" spans="1:31" s="38" customFormat="1" ht="15" x14ac:dyDescent="0.2">
      <c r="A17" s="52">
        <v>0</v>
      </c>
      <c r="B17" s="39"/>
      <c r="C17" s="40"/>
      <c r="D17" s="40"/>
      <c r="E17" s="41"/>
      <c r="F17" s="41"/>
      <c r="G17" s="43">
        <f t="shared" si="0"/>
        <v>0</v>
      </c>
      <c r="H17" s="40"/>
      <c r="I17" s="40"/>
      <c r="J17" s="44">
        <f>IF(I17 &lt;&gt; "Keines",IF(G17&lt;=3,0,IF(G17&gt;3,IF(G17&lt;=12,G17/12*VLOOKUP(I17,Kostentabelle!$B$2:$D$175,2,FALSE),VLOOKUP(I17,Kostentabelle!$B$2:$D$175,2,FALSE)))),"")</f>
        <v>0</v>
      </c>
      <c r="K17" s="91"/>
      <c r="L17" s="214">
        <f t="shared" si="1"/>
        <v>0</v>
      </c>
      <c r="M17" s="40"/>
      <c r="N17" s="42" t="str">
        <f>IF(M17="","",IF(M17="Beleg","",IF(M17="Nein","",VLOOKUP(I17,Kostentabelle!$B$2:$D$175,3,FALSE))))</f>
        <v/>
      </c>
      <c r="O17" s="40"/>
      <c r="P17" s="40"/>
      <c r="Q17" s="54" t="str">
        <f t="shared" si="2"/>
        <v/>
      </c>
      <c r="R17" s="77" t="str">
        <f t="shared" si="3"/>
        <v/>
      </c>
      <c r="S17" s="77" t="str">
        <f>IF(OR(A17="",Q17=""),"",A17*0.05*Q17)</f>
        <v/>
      </c>
      <c r="T17" s="79"/>
      <c r="U17" s="81"/>
      <c r="V17" s="83" t="str">
        <f t="shared" si="4"/>
        <v/>
      </c>
      <c r="W17" s="83" t="str">
        <f t="shared" si="5"/>
        <v/>
      </c>
      <c r="X17" s="83" t="str">
        <f t="shared" si="6"/>
        <v/>
      </c>
      <c r="Y17" s="83" t="str">
        <f t="shared" si="7"/>
        <v/>
      </c>
      <c r="Z17" s="83" t="str">
        <f t="shared" si="8"/>
        <v/>
      </c>
      <c r="AA17" s="84" t="str">
        <f>IF($H17=AA$9,$N17,"")</f>
        <v/>
      </c>
      <c r="AB17" s="84" t="str">
        <f>IF($H17=AB$9,$N17,"")</f>
        <v/>
      </c>
      <c r="AC17" s="84" t="str">
        <f>IF($H17=AC$9,$N17,"")</f>
        <v/>
      </c>
      <c r="AD17" s="84" t="str">
        <f>IF($H17=AD$9,$N17,"")</f>
        <v/>
      </c>
      <c r="AE17" s="84" t="str">
        <f>IF($H17=AE$9,$N17,"")</f>
        <v/>
      </c>
    </row>
    <row r="18" spans="1:31" s="38" customFormat="1" ht="15" x14ac:dyDescent="0.2">
      <c r="A18" s="52">
        <v>0</v>
      </c>
      <c r="B18" s="39"/>
      <c r="C18" s="40"/>
      <c r="D18" s="40"/>
      <c r="E18" s="41"/>
      <c r="F18" s="41"/>
      <c r="G18" s="43">
        <f t="shared" si="0"/>
        <v>0</v>
      </c>
      <c r="H18" s="40"/>
      <c r="I18" s="40"/>
      <c r="J18" s="44">
        <f>IF(I18 &lt;&gt; "Keines",IF(G18&lt;=3,0,IF(G18&gt;3,IF(G18&lt;=12,G18/12*VLOOKUP(I18,Kostentabelle!$B$2:$D$175,2,FALSE),VLOOKUP(I18,Kostentabelle!$B$2:$D$175,2,FALSE)))),"")</f>
        <v>0</v>
      </c>
      <c r="K18" s="91"/>
      <c r="L18" s="214">
        <f t="shared" si="1"/>
        <v>0</v>
      </c>
      <c r="M18" s="40"/>
      <c r="N18" s="42" t="str">
        <f>IF(M18="","",IF(M18="Beleg","",IF(M18="Nein","",VLOOKUP(I18,Kostentabelle!$B$2:$D$175,3,FALSE))))</f>
        <v/>
      </c>
      <c r="O18" s="40"/>
      <c r="P18" s="40"/>
      <c r="Q18" s="54" t="str">
        <f t="shared" si="2"/>
        <v/>
      </c>
      <c r="R18" s="77" t="str">
        <f t="shared" si="3"/>
        <v/>
      </c>
      <c r="S18" s="77" t="str">
        <f>IF(OR(A18="",Q18=""),"",A18*0.05*Q18)</f>
        <v/>
      </c>
      <c r="T18" s="79"/>
      <c r="U18" s="81"/>
      <c r="V18" s="83" t="str">
        <f t="shared" si="4"/>
        <v/>
      </c>
      <c r="W18" s="83" t="str">
        <f t="shared" si="5"/>
        <v/>
      </c>
      <c r="X18" s="83" t="str">
        <f t="shared" si="6"/>
        <v/>
      </c>
      <c r="Y18" s="83" t="str">
        <f t="shared" si="7"/>
        <v/>
      </c>
      <c r="Z18" s="83" t="str">
        <f t="shared" si="8"/>
        <v/>
      </c>
      <c r="AA18" s="84" t="str">
        <f>IF($H18=AA$9,$N18,"")</f>
        <v/>
      </c>
      <c r="AB18" s="84" t="str">
        <f>IF($H18=AB$9,$N18,"")</f>
        <v/>
      </c>
      <c r="AC18" s="84" t="str">
        <f>IF($H18=AC$9,$N18,"")</f>
        <v/>
      </c>
      <c r="AD18" s="84" t="str">
        <f>IF($H18=AD$9,$N18,"")</f>
        <v/>
      </c>
      <c r="AE18" s="84" t="str">
        <f>IF($H18=AE$9,$N18,"")</f>
        <v/>
      </c>
    </row>
    <row r="19" spans="1:31" s="38" customFormat="1" ht="15" x14ac:dyDescent="0.2">
      <c r="A19" s="52">
        <v>0</v>
      </c>
      <c r="B19" s="39"/>
      <c r="C19" s="40"/>
      <c r="D19" s="40"/>
      <c r="E19" s="41"/>
      <c r="F19" s="41"/>
      <c r="G19" s="43">
        <f t="shared" si="0"/>
        <v>0</v>
      </c>
      <c r="H19" s="40"/>
      <c r="I19" s="40"/>
      <c r="J19" s="44">
        <f>IF(I19 &lt;&gt; "Keines",IF(G19&lt;=3,0,IF(G19&gt;3,IF(G19&lt;=12,G19/12*VLOOKUP(I19,Kostentabelle!$B$2:$D$175,2,FALSE),VLOOKUP(I19,Kostentabelle!$B$2:$D$175,2,FALSE)))),"")</f>
        <v>0</v>
      </c>
      <c r="K19" s="91"/>
      <c r="L19" s="214">
        <f t="shared" si="1"/>
        <v>0</v>
      </c>
      <c r="M19" s="40"/>
      <c r="N19" s="42" t="str">
        <f>IF(M19="","",IF(M19="Beleg","",IF(M19="Nein","",VLOOKUP(I19,Kostentabelle!$B$2:$D$175,3,FALSE))))</f>
        <v/>
      </c>
      <c r="O19" s="40"/>
      <c r="P19" s="40"/>
      <c r="Q19" s="54" t="str">
        <f t="shared" si="2"/>
        <v/>
      </c>
      <c r="R19" s="77" t="str">
        <f t="shared" si="3"/>
        <v/>
      </c>
      <c r="S19" s="77" t="str">
        <f>IF(OR(A19="",Q19=""),"",A19*0.05*Q19)</f>
        <v/>
      </c>
      <c r="T19" s="79"/>
      <c r="U19" s="81"/>
      <c r="V19" s="83" t="str">
        <f t="shared" si="4"/>
        <v/>
      </c>
      <c r="W19" s="83" t="str">
        <f t="shared" si="5"/>
        <v/>
      </c>
      <c r="X19" s="83" t="str">
        <f t="shared" si="6"/>
        <v/>
      </c>
      <c r="Y19" s="83" t="str">
        <f t="shared" si="7"/>
        <v/>
      </c>
      <c r="Z19" s="83" t="str">
        <f t="shared" si="8"/>
        <v/>
      </c>
      <c r="AA19" s="84" t="str">
        <f>IF($H19=AA$9,$N19,"")</f>
        <v/>
      </c>
      <c r="AB19" s="84" t="str">
        <f>IF($H19=AB$9,$N19,"")</f>
        <v/>
      </c>
      <c r="AC19" s="84" t="str">
        <f>IF($H19=AC$9,$N19,"")</f>
        <v/>
      </c>
      <c r="AD19" s="84" t="str">
        <f>IF($H19=AD$9,$N19,"")</f>
        <v/>
      </c>
      <c r="AE19" s="84" t="str">
        <f>IF($H19=AE$9,$N19,"")</f>
        <v/>
      </c>
    </row>
    <row r="20" spans="1:31" s="38" customFormat="1" ht="15" x14ac:dyDescent="0.2">
      <c r="A20" s="52">
        <v>0</v>
      </c>
      <c r="B20" s="39"/>
      <c r="C20" s="40"/>
      <c r="D20" s="40"/>
      <c r="E20" s="41"/>
      <c r="F20" s="41"/>
      <c r="G20" s="43">
        <f t="shared" si="0"/>
        <v>0</v>
      </c>
      <c r="H20" s="40"/>
      <c r="I20" s="40"/>
      <c r="J20" s="44">
        <f>IF(I20 &lt;&gt; "Keines",IF(G20&lt;=3,0,IF(G20&gt;3,IF(G20&lt;=12,G20/12*VLOOKUP(I20,Kostentabelle!$B$2:$D$175,2,FALSE),VLOOKUP(I20,Kostentabelle!$B$2:$D$175,2,FALSE)))),"")</f>
        <v>0</v>
      </c>
      <c r="K20" s="91"/>
      <c r="L20" s="214">
        <f t="shared" si="1"/>
        <v>0</v>
      </c>
      <c r="M20" s="40"/>
      <c r="N20" s="42" t="str">
        <f>IF(M20="","",IF(M20="Beleg","",IF(M20="Nein","",VLOOKUP(I20,Kostentabelle!$B$2:$D$175,3,FALSE))))</f>
        <v/>
      </c>
      <c r="O20" s="40"/>
      <c r="P20" s="40"/>
      <c r="Q20" s="54" t="str">
        <f t="shared" si="2"/>
        <v/>
      </c>
      <c r="R20" s="77" t="str">
        <f t="shared" si="3"/>
        <v/>
      </c>
      <c r="S20" s="77" t="str">
        <f>IF(OR(A20="",Q20=""),"",A20*0.05*Q20)</f>
        <v/>
      </c>
      <c r="T20" s="79"/>
      <c r="U20" s="81"/>
      <c r="V20" s="83" t="str">
        <f t="shared" si="4"/>
        <v/>
      </c>
      <c r="W20" s="83" t="str">
        <f t="shared" si="5"/>
        <v/>
      </c>
      <c r="X20" s="83" t="str">
        <f t="shared" si="6"/>
        <v/>
      </c>
      <c r="Y20" s="83" t="str">
        <f t="shared" si="7"/>
        <v/>
      </c>
      <c r="Z20" s="83" t="str">
        <f t="shared" si="8"/>
        <v/>
      </c>
      <c r="AA20" s="84" t="str">
        <f>IF($H20=AA$9,$N20,"")</f>
        <v/>
      </c>
      <c r="AB20" s="84" t="str">
        <f>IF($H20=AB$9,$N20,"")</f>
        <v/>
      </c>
      <c r="AC20" s="84" t="str">
        <f>IF($H20=AC$9,$N20,"")</f>
        <v/>
      </c>
      <c r="AD20" s="84" t="str">
        <f>IF($H20=AD$9,$N20,"")</f>
        <v/>
      </c>
      <c r="AE20" s="84" t="str">
        <f>IF($H20=AE$9,$N20,"")</f>
        <v/>
      </c>
    </row>
    <row r="21" spans="1:31" s="38" customFormat="1" ht="15" x14ac:dyDescent="0.2">
      <c r="A21" s="52">
        <v>0</v>
      </c>
      <c r="B21" s="39"/>
      <c r="C21" s="40"/>
      <c r="D21" s="40"/>
      <c r="E21" s="41"/>
      <c r="F21" s="41"/>
      <c r="G21" s="43">
        <f t="shared" si="0"/>
        <v>0</v>
      </c>
      <c r="H21" s="40"/>
      <c r="I21" s="40"/>
      <c r="J21" s="44">
        <f>IF(I21 &lt;&gt; "Keines",IF(G21&lt;=3,0,IF(G21&gt;3,IF(G21&lt;=12,G21/12*VLOOKUP(I21,Kostentabelle!$B$2:$D$175,2,FALSE),VLOOKUP(I21,Kostentabelle!$B$2:$D$175,2,FALSE)))),"")</f>
        <v>0</v>
      </c>
      <c r="K21" s="91"/>
      <c r="L21" s="214">
        <f t="shared" si="1"/>
        <v>0</v>
      </c>
      <c r="M21" s="40"/>
      <c r="N21" s="42" t="str">
        <f>IF(M21="","",IF(M21="Beleg","",IF(M21="Nein","",VLOOKUP(I21,Kostentabelle!$B$2:$D$175,3,FALSE))))</f>
        <v/>
      </c>
      <c r="O21" s="40"/>
      <c r="P21" s="40"/>
      <c r="Q21" s="54" t="str">
        <f t="shared" si="2"/>
        <v/>
      </c>
      <c r="R21" s="77" t="str">
        <f t="shared" si="3"/>
        <v/>
      </c>
      <c r="S21" s="77" t="str">
        <f>IF(OR(A21="",Q21=""),"",A21*0.05*Q21)</f>
        <v/>
      </c>
      <c r="T21" s="79"/>
      <c r="U21" s="81"/>
      <c r="V21" s="83" t="str">
        <f t="shared" si="4"/>
        <v/>
      </c>
      <c r="W21" s="83" t="str">
        <f t="shared" si="5"/>
        <v/>
      </c>
      <c r="X21" s="83" t="str">
        <f t="shared" si="6"/>
        <v/>
      </c>
      <c r="Y21" s="83" t="str">
        <f t="shared" si="7"/>
        <v/>
      </c>
      <c r="Z21" s="83" t="str">
        <f t="shared" si="8"/>
        <v/>
      </c>
      <c r="AA21" s="84" t="str">
        <f>IF($H21=AA$9,$N21,"")</f>
        <v/>
      </c>
      <c r="AB21" s="84" t="str">
        <f>IF($H21=AB$9,$N21,"")</f>
        <v/>
      </c>
      <c r="AC21" s="84" t="str">
        <f>IF($H21=AC$9,$N21,"")</f>
        <v/>
      </c>
      <c r="AD21" s="84" t="str">
        <f>IF($H21=AD$9,$N21,"")</f>
        <v/>
      </c>
      <c r="AE21" s="84" t="str">
        <f>IF($H21=AE$9,$N21,"")</f>
        <v/>
      </c>
    </row>
    <row r="22" spans="1:31" s="38" customFormat="1" ht="15" x14ac:dyDescent="0.2">
      <c r="A22" s="52">
        <v>0</v>
      </c>
      <c r="B22" s="39"/>
      <c r="C22" s="40"/>
      <c r="D22" s="40"/>
      <c r="E22" s="41"/>
      <c r="F22" s="41"/>
      <c r="G22" s="43">
        <f t="shared" si="0"/>
        <v>0</v>
      </c>
      <c r="H22" s="40"/>
      <c r="I22" s="40"/>
      <c r="J22" s="44">
        <f>IF(I22 &lt;&gt; "Keines",IF(G22&lt;=3,0,IF(G22&gt;3,IF(G22&lt;=12,G22/12*VLOOKUP(I22,Kostentabelle!$B$2:$D$175,2,FALSE),VLOOKUP(I22,Kostentabelle!$B$2:$D$175,2,FALSE)))),"")</f>
        <v>0</v>
      </c>
      <c r="K22" s="91"/>
      <c r="L22" s="214">
        <f t="shared" si="1"/>
        <v>0</v>
      </c>
      <c r="M22" s="40"/>
      <c r="N22" s="42" t="str">
        <f>IF(M22="","",IF(M22="Beleg","",IF(M22="Nein","",VLOOKUP(I22,Kostentabelle!$B$2:$D$175,3,FALSE))))</f>
        <v/>
      </c>
      <c r="O22" s="40"/>
      <c r="P22" s="40"/>
      <c r="Q22" s="54" t="str">
        <f t="shared" si="2"/>
        <v/>
      </c>
      <c r="R22" s="77" t="str">
        <f t="shared" si="3"/>
        <v/>
      </c>
      <c r="S22" s="77" t="str">
        <f>IF(OR(A22="",Q22=""),"",A22*0.05*Q22)</f>
        <v/>
      </c>
      <c r="T22" s="79"/>
      <c r="U22" s="81"/>
      <c r="V22" s="83" t="str">
        <f t="shared" si="4"/>
        <v/>
      </c>
      <c r="W22" s="83" t="str">
        <f t="shared" si="5"/>
        <v/>
      </c>
      <c r="X22" s="83" t="str">
        <f t="shared" si="6"/>
        <v/>
      </c>
      <c r="Y22" s="83" t="str">
        <f t="shared" si="7"/>
        <v/>
      </c>
      <c r="Z22" s="83" t="str">
        <f t="shared" si="8"/>
        <v/>
      </c>
      <c r="AA22" s="84" t="str">
        <f>IF($H22=AA$9,$N22,"")</f>
        <v/>
      </c>
      <c r="AB22" s="84" t="str">
        <f>IF($H22=AB$9,$N22,"")</f>
        <v/>
      </c>
      <c r="AC22" s="84" t="str">
        <f>IF($H22=AC$9,$N22,"")</f>
        <v/>
      </c>
      <c r="AD22" s="84" t="str">
        <f>IF($H22=AD$9,$N22,"")</f>
        <v/>
      </c>
      <c r="AE22" s="84" t="str">
        <f>IF($H22=AE$9,$N22,"")</f>
        <v/>
      </c>
    </row>
    <row r="23" spans="1:31" s="38" customFormat="1" ht="15" x14ac:dyDescent="0.2">
      <c r="A23" s="52">
        <v>0</v>
      </c>
      <c r="B23" s="39"/>
      <c r="C23" s="40"/>
      <c r="D23" s="40"/>
      <c r="E23" s="41"/>
      <c r="F23" s="41"/>
      <c r="G23" s="43">
        <f t="shared" si="0"/>
        <v>0</v>
      </c>
      <c r="H23" s="40"/>
      <c r="I23" s="40"/>
      <c r="J23" s="44">
        <f>IF(I23 &lt;&gt; "Keines",IF(G23&lt;=3,0,IF(G23&gt;3,IF(G23&lt;=12,G23/12*VLOOKUP(I23,Kostentabelle!$B$2:$D$175,2,FALSE),VLOOKUP(I23,Kostentabelle!$B$2:$D$175,2,FALSE)))),"")</f>
        <v>0</v>
      </c>
      <c r="K23" s="91"/>
      <c r="L23" s="214">
        <f t="shared" si="1"/>
        <v>0</v>
      </c>
      <c r="M23" s="40"/>
      <c r="N23" s="42" t="str">
        <f>IF(M23="","",IF(M23="Beleg","",IF(M23="Nein","",VLOOKUP(I23,Kostentabelle!$B$2:$D$175,3,FALSE))))</f>
        <v/>
      </c>
      <c r="O23" s="40"/>
      <c r="P23" s="40"/>
      <c r="Q23" s="54" t="str">
        <f t="shared" si="2"/>
        <v/>
      </c>
      <c r="R23" s="77" t="str">
        <f t="shared" si="3"/>
        <v/>
      </c>
      <c r="S23" s="77" t="str">
        <f>IF(OR(A23="",Q23=""),"",A23*0.05*Q23)</f>
        <v/>
      </c>
      <c r="T23" s="79"/>
      <c r="U23" s="81"/>
      <c r="V23" s="83" t="str">
        <f t="shared" si="4"/>
        <v/>
      </c>
      <c r="W23" s="83" t="str">
        <f t="shared" si="5"/>
        <v/>
      </c>
      <c r="X23" s="83" t="str">
        <f t="shared" si="6"/>
        <v/>
      </c>
      <c r="Y23" s="83" t="str">
        <f t="shared" si="7"/>
        <v/>
      </c>
      <c r="Z23" s="83" t="str">
        <f t="shared" si="8"/>
        <v/>
      </c>
      <c r="AA23" s="84" t="str">
        <f>IF($H23=AA$9,$N23,"")</f>
        <v/>
      </c>
      <c r="AB23" s="84" t="str">
        <f>IF($H23=AB$9,$N23,"")</f>
        <v/>
      </c>
      <c r="AC23" s="84" t="str">
        <f>IF($H23=AC$9,$N23,"")</f>
        <v/>
      </c>
      <c r="AD23" s="84" t="str">
        <f>IF($H23=AD$9,$N23,"")</f>
        <v/>
      </c>
      <c r="AE23" s="84" t="str">
        <f>IF($H23=AE$9,$N23,"")</f>
        <v/>
      </c>
    </row>
    <row r="24" spans="1:31" s="38" customFormat="1" ht="15" x14ac:dyDescent="0.2">
      <c r="A24" s="52">
        <v>0</v>
      </c>
      <c r="B24" s="39"/>
      <c r="C24" s="40"/>
      <c r="D24" s="40"/>
      <c r="E24" s="41"/>
      <c r="F24" s="41"/>
      <c r="G24" s="43">
        <f t="shared" si="0"/>
        <v>0</v>
      </c>
      <c r="H24" s="40"/>
      <c r="I24" s="40"/>
      <c r="J24" s="44">
        <f>IF(I24 &lt;&gt; "Keines",IF(G24&lt;=3,0,IF(G24&gt;3,IF(G24&lt;=12,G24/12*VLOOKUP(I24,Kostentabelle!$B$2:$D$175,2,FALSE),VLOOKUP(I24,Kostentabelle!$B$2:$D$175,2,FALSE)))),"")</f>
        <v>0</v>
      </c>
      <c r="K24" s="91"/>
      <c r="L24" s="214">
        <f t="shared" si="1"/>
        <v>0</v>
      </c>
      <c r="M24" s="40"/>
      <c r="N24" s="42" t="str">
        <f>IF(M24="","",IF(M24="Beleg","",IF(M24="Nein","",VLOOKUP(I24,Kostentabelle!$B$2:$D$175,3,FALSE))))</f>
        <v/>
      </c>
      <c r="O24" s="40"/>
      <c r="P24" s="40"/>
      <c r="Q24" s="54" t="str">
        <f t="shared" si="2"/>
        <v/>
      </c>
      <c r="R24" s="77" t="str">
        <f t="shared" si="3"/>
        <v/>
      </c>
      <c r="S24" s="77" t="str">
        <f>IF(OR(A24="",Q24=""),"",A24*0.05*Q24)</f>
        <v/>
      </c>
      <c r="T24" s="79"/>
      <c r="U24" s="81"/>
      <c r="V24" s="83" t="str">
        <f t="shared" si="4"/>
        <v/>
      </c>
      <c r="W24" s="83" t="str">
        <f t="shared" si="5"/>
        <v/>
      </c>
      <c r="X24" s="83" t="str">
        <f t="shared" si="6"/>
        <v/>
      </c>
      <c r="Y24" s="83" t="str">
        <f t="shared" si="7"/>
        <v/>
      </c>
      <c r="Z24" s="83" t="str">
        <f t="shared" si="8"/>
        <v/>
      </c>
      <c r="AA24" s="84" t="str">
        <f>IF($H24=AA$9,$N24,"")</f>
        <v/>
      </c>
      <c r="AB24" s="84" t="str">
        <f>IF($H24=AB$9,$N24,"")</f>
        <v/>
      </c>
      <c r="AC24" s="84" t="str">
        <f>IF($H24=AC$9,$N24,"")</f>
        <v/>
      </c>
      <c r="AD24" s="84" t="str">
        <f>IF($H24=AD$9,$N24,"")</f>
        <v/>
      </c>
      <c r="AE24" s="84" t="str">
        <f>IF($H24=AE$9,$N24,"")</f>
        <v/>
      </c>
    </row>
    <row r="25" spans="1:31" s="38" customFormat="1" ht="15" x14ac:dyDescent="0.2">
      <c r="A25" s="52">
        <v>0</v>
      </c>
      <c r="B25" s="39"/>
      <c r="C25" s="40"/>
      <c r="D25" s="40"/>
      <c r="E25" s="41"/>
      <c r="F25" s="41"/>
      <c r="G25" s="43">
        <f t="shared" si="0"/>
        <v>0</v>
      </c>
      <c r="H25" s="40"/>
      <c r="I25" s="40"/>
      <c r="J25" s="44">
        <f>IF(I25 &lt;&gt; "Keines",IF(G25&lt;=3,0,IF(G25&gt;3,IF(G25&lt;=12,G25/12*VLOOKUP(I25,Kostentabelle!$B$2:$D$175,2,FALSE),VLOOKUP(I25,Kostentabelle!$B$2:$D$175,2,FALSE)))),"")</f>
        <v>0</v>
      </c>
      <c r="K25" s="91"/>
      <c r="L25" s="214">
        <f t="shared" si="1"/>
        <v>0</v>
      </c>
      <c r="M25" s="40"/>
      <c r="N25" s="42" t="str">
        <f>IF(M25="","",IF(M25="Beleg","",IF(M25="Nein","",VLOOKUP(I25,Kostentabelle!$B$2:$D$175,3,FALSE))))</f>
        <v/>
      </c>
      <c r="O25" s="40"/>
      <c r="P25" s="40"/>
      <c r="Q25" s="54" t="str">
        <f t="shared" si="2"/>
        <v/>
      </c>
      <c r="R25" s="77" t="str">
        <f t="shared" si="3"/>
        <v/>
      </c>
      <c r="S25" s="77" t="str">
        <f>IF(OR(A25="",Q25=""),"",A25*0.05*Q25)</f>
        <v/>
      </c>
      <c r="T25" s="79"/>
      <c r="U25" s="81"/>
      <c r="V25" s="83" t="str">
        <f t="shared" si="4"/>
        <v/>
      </c>
      <c r="W25" s="83" t="str">
        <f t="shared" si="5"/>
        <v/>
      </c>
      <c r="X25" s="83" t="str">
        <f t="shared" si="6"/>
        <v/>
      </c>
      <c r="Y25" s="83" t="str">
        <f t="shared" si="7"/>
        <v/>
      </c>
      <c r="Z25" s="83" t="str">
        <f t="shared" si="8"/>
        <v/>
      </c>
      <c r="AA25" s="84" t="str">
        <f>IF($H25=AA$9,$N25,"")</f>
        <v/>
      </c>
      <c r="AB25" s="84" t="str">
        <f>IF($H25=AB$9,$N25,"")</f>
        <v/>
      </c>
      <c r="AC25" s="84" t="str">
        <f>IF($H25=AC$9,$N25,"")</f>
        <v/>
      </c>
      <c r="AD25" s="84" t="str">
        <f>IF($H25=AD$9,$N25,"")</f>
        <v/>
      </c>
      <c r="AE25" s="84" t="str">
        <f>IF($H25=AE$9,$N25,"")</f>
        <v/>
      </c>
    </row>
    <row r="26" spans="1:31" s="38" customFormat="1" ht="15" x14ac:dyDescent="0.2">
      <c r="A26" s="52">
        <v>0</v>
      </c>
      <c r="B26" s="39"/>
      <c r="C26" s="40"/>
      <c r="D26" s="40"/>
      <c r="E26" s="41"/>
      <c r="F26" s="41"/>
      <c r="G26" s="43">
        <f t="shared" si="0"/>
        <v>0</v>
      </c>
      <c r="H26" s="40"/>
      <c r="I26" s="40"/>
      <c r="J26" s="44">
        <f>IF(I26 &lt;&gt; "Keines",IF(G26&lt;=3,0,IF(G26&gt;3,IF(G26&lt;=12,G26/12*VLOOKUP(I26,Kostentabelle!$B$2:$D$175,2,FALSE),VLOOKUP(I26,Kostentabelle!$B$2:$D$175,2,FALSE)))),"")</f>
        <v>0</v>
      </c>
      <c r="K26" s="91"/>
      <c r="L26" s="214">
        <f t="shared" si="1"/>
        <v>0</v>
      </c>
      <c r="M26" s="40"/>
      <c r="N26" s="42" t="str">
        <f>IF(M26="","",IF(M26="Beleg","",IF(M26="Nein","",VLOOKUP(I26,Kostentabelle!$B$2:$D$175,3,FALSE))))</f>
        <v/>
      </c>
      <c r="O26" s="40"/>
      <c r="P26" s="40"/>
      <c r="Q26" s="54" t="str">
        <f t="shared" si="2"/>
        <v/>
      </c>
      <c r="R26" s="77" t="str">
        <f t="shared" si="3"/>
        <v/>
      </c>
      <c r="S26" s="77" t="str">
        <f>IF(OR(A26="",Q26=""),"",A26*0.05*Q26)</f>
        <v/>
      </c>
      <c r="T26" s="79"/>
      <c r="U26" s="81"/>
      <c r="V26" s="83" t="str">
        <f t="shared" si="4"/>
        <v/>
      </c>
      <c r="W26" s="83" t="str">
        <f t="shared" si="5"/>
        <v/>
      </c>
      <c r="X26" s="83" t="str">
        <f t="shared" si="6"/>
        <v/>
      </c>
      <c r="Y26" s="83" t="str">
        <f t="shared" si="7"/>
        <v/>
      </c>
      <c r="Z26" s="83" t="str">
        <f t="shared" si="8"/>
        <v/>
      </c>
      <c r="AA26" s="84" t="str">
        <f>IF($H26=AA$9,$N26,"")</f>
        <v/>
      </c>
      <c r="AB26" s="84" t="str">
        <f>IF($H26=AB$9,$N26,"")</f>
        <v/>
      </c>
      <c r="AC26" s="84" t="str">
        <f>IF($H26=AC$9,$N26,"")</f>
        <v/>
      </c>
      <c r="AD26" s="84" t="str">
        <f>IF($H26=AD$9,$N26,"")</f>
        <v/>
      </c>
      <c r="AE26" s="84" t="str">
        <f>IF($H26=AE$9,$N26,"")</f>
        <v/>
      </c>
    </row>
    <row r="27" spans="1:31" s="38" customFormat="1" ht="15" x14ac:dyDescent="0.2">
      <c r="A27" s="52">
        <v>0</v>
      </c>
      <c r="B27" s="39"/>
      <c r="C27" s="40"/>
      <c r="D27" s="40"/>
      <c r="E27" s="41"/>
      <c r="F27" s="41"/>
      <c r="G27" s="43">
        <f t="shared" si="0"/>
        <v>0</v>
      </c>
      <c r="H27" s="40"/>
      <c r="I27" s="40"/>
      <c r="J27" s="44">
        <f>IF(I27 &lt;&gt; "Keines",IF(G27&lt;=3,0,IF(G27&gt;3,IF(G27&lt;=12,G27/12*VLOOKUP(I27,Kostentabelle!$B$2:$D$175,2,FALSE),VLOOKUP(I27,Kostentabelle!$B$2:$D$175,2,FALSE)))),"")</f>
        <v>0</v>
      </c>
      <c r="K27" s="91"/>
      <c r="L27" s="214">
        <f t="shared" si="1"/>
        <v>0</v>
      </c>
      <c r="M27" s="40"/>
      <c r="N27" s="42" t="str">
        <f>IF(M27="","",IF(M27="Beleg","",IF(M27="Nein","",VLOOKUP(I27,Kostentabelle!$B$2:$D$175,3,FALSE))))</f>
        <v/>
      </c>
      <c r="O27" s="40"/>
      <c r="P27" s="40"/>
      <c r="Q27" s="54" t="str">
        <f t="shared" si="2"/>
        <v/>
      </c>
      <c r="R27" s="77" t="str">
        <f t="shared" si="3"/>
        <v/>
      </c>
      <c r="S27" s="77" t="str">
        <f>IF(OR(A27="",Q27=""),"",A27*0.05*Q27)</f>
        <v/>
      </c>
      <c r="T27" s="79"/>
      <c r="U27" s="81"/>
      <c r="V27" s="83" t="str">
        <f t="shared" si="4"/>
        <v/>
      </c>
      <c r="W27" s="83" t="str">
        <f t="shared" si="5"/>
        <v/>
      </c>
      <c r="X27" s="83" t="str">
        <f t="shared" si="6"/>
        <v/>
      </c>
      <c r="Y27" s="83" t="str">
        <f t="shared" si="7"/>
        <v/>
      </c>
      <c r="Z27" s="83" t="str">
        <f t="shared" si="8"/>
        <v/>
      </c>
      <c r="AA27" s="84" t="str">
        <f>IF($H27=AA$9,$N27,"")</f>
        <v/>
      </c>
      <c r="AB27" s="84" t="str">
        <f>IF($H27=AB$9,$N27,"")</f>
        <v/>
      </c>
      <c r="AC27" s="84" t="str">
        <f>IF($H27=AC$9,$N27,"")</f>
        <v/>
      </c>
      <c r="AD27" s="84" t="str">
        <f>IF($H27=AD$9,$N27,"")</f>
        <v/>
      </c>
      <c r="AE27" s="84" t="str">
        <f>IF($H27=AE$9,$N27,"")</f>
        <v/>
      </c>
    </row>
    <row r="28" spans="1:31" s="38" customFormat="1" ht="15" x14ac:dyDescent="0.2">
      <c r="A28" s="52">
        <v>0</v>
      </c>
      <c r="B28" s="39"/>
      <c r="C28" s="40"/>
      <c r="D28" s="40"/>
      <c r="E28" s="41"/>
      <c r="F28" s="41"/>
      <c r="G28" s="43">
        <f t="shared" si="0"/>
        <v>0</v>
      </c>
      <c r="H28" s="40"/>
      <c r="I28" s="40"/>
      <c r="J28" s="44">
        <f>IF(I28 &lt;&gt; "Keines",IF(G28&lt;=3,0,IF(G28&gt;3,IF(G28&lt;=12,G28/12*VLOOKUP(I28,Kostentabelle!$B$2:$D$175,2,FALSE),VLOOKUP(I28,Kostentabelle!$B$2:$D$175,2,FALSE)))),"")</f>
        <v>0</v>
      </c>
      <c r="K28" s="91"/>
      <c r="L28" s="214">
        <f t="shared" si="1"/>
        <v>0</v>
      </c>
      <c r="M28" s="40"/>
      <c r="N28" s="42" t="str">
        <f>IF(M28="","",IF(M28="Beleg","",IF(M28="Nein","",VLOOKUP(I28,Kostentabelle!$B$2:$D$175,3,FALSE))))</f>
        <v/>
      </c>
      <c r="O28" s="40"/>
      <c r="P28" s="40"/>
      <c r="Q28" s="54" t="str">
        <f t="shared" si="2"/>
        <v/>
      </c>
      <c r="R28" s="77" t="str">
        <f t="shared" si="3"/>
        <v/>
      </c>
      <c r="S28" s="77" t="str">
        <f>IF(OR(A28="",Q28=""),"",A28*0.05*Q28)</f>
        <v/>
      </c>
      <c r="T28" s="79"/>
      <c r="U28" s="81"/>
      <c r="V28" s="83" t="str">
        <f t="shared" si="4"/>
        <v/>
      </c>
      <c r="W28" s="83" t="str">
        <f t="shared" si="5"/>
        <v/>
      </c>
      <c r="X28" s="83" t="str">
        <f t="shared" si="6"/>
        <v/>
      </c>
      <c r="Y28" s="83" t="str">
        <f t="shared" si="7"/>
        <v/>
      </c>
      <c r="Z28" s="83" t="str">
        <f t="shared" si="8"/>
        <v/>
      </c>
      <c r="AA28" s="84" t="str">
        <f>IF($H28=AA$9,$N28,"")</f>
        <v/>
      </c>
      <c r="AB28" s="84" t="str">
        <f>IF($H28=AB$9,$N28,"")</f>
        <v/>
      </c>
      <c r="AC28" s="84" t="str">
        <f>IF($H28=AC$9,$N28,"")</f>
        <v/>
      </c>
      <c r="AD28" s="84" t="str">
        <f>IF($H28=AD$9,$N28,"")</f>
        <v/>
      </c>
      <c r="AE28" s="84" t="str">
        <f>IF($H28=AE$9,$N28,"")</f>
        <v/>
      </c>
    </row>
    <row r="29" spans="1:31" s="38" customFormat="1" ht="15" x14ac:dyDescent="0.2">
      <c r="A29" s="52">
        <v>0</v>
      </c>
      <c r="B29" s="39"/>
      <c r="C29" s="40"/>
      <c r="D29" s="40"/>
      <c r="E29" s="41"/>
      <c r="F29" s="41"/>
      <c r="G29" s="43">
        <f t="shared" si="0"/>
        <v>0</v>
      </c>
      <c r="H29" s="40"/>
      <c r="I29" s="40"/>
      <c r="J29" s="44">
        <f>IF(I29 &lt;&gt; "Keines",IF(G29&lt;=3,0,IF(G29&gt;3,IF(G29&lt;=12,G29/12*VLOOKUP(I29,Kostentabelle!$B$2:$D$175,2,FALSE),VLOOKUP(I29,Kostentabelle!$B$2:$D$175,2,FALSE)))),"")</f>
        <v>0</v>
      </c>
      <c r="K29" s="91"/>
      <c r="L29" s="214">
        <f t="shared" si="1"/>
        <v>0</v>
      </c>
      <c r="M29" s="40"/>
      <c r="N29" s="42" t="str">
        <f>IF(M29="","",IF(M29="Beleg","",IF(M29="Nein","",VLOOKUP(I29,Kostentabelle!$B$2:$D$175,3,FALSE))))</f>
        <v/>
      </c>
      <c r="O29" s="40"/>
      <c r="P29" s="40"/>
      <c r="Q29" s="54" t="str">
        <f t="shared" si="2"/>
        <v/>
      </c>
      <c r="R29" s="77" t="str">
        <f t="shared" si="3"/>
        <v/>
      </c>
      <c r="S29" s="77" t="str">
        <f>IF(OR(A29="",Q29=""),"",A29*0.05*Q29)</f>
        <v/>
      </c>
      <c r="T29" s="79"/>
      <c r="U29" s="81"/>
      <c r="V29" s="83" t="str">
        <f t="shared" si="4"/>
        <v/>
      </c>
      <c r="W29" s="83" t="str">
        <f t="shared" si="5"/>
        <v/>
      </c>
      <c r="X29" s="83" t="str">
        <f t="shared" si="6"/>
        <v/>
      </c>
      <c r="Y29" s="83" t="str">
        <f t="shared" si="7"/>
        <v/>
      </c>
      <c r="Z29" s="83" t="str">
        <f t="shared" si="8"/>
        <v/>
      </c>
      <c r="AA29" s="84" t="str">
        <f>IF($H29=AA$9,$N29,"")</f>
        <v/>
      </c>
      <c r="AB29" s="84" t="str">
        <f>IF($H29=AB$9,$N29,"")</f>
        <v/>
      </c>
      <c r="AC29" s="84" t="str">
        <f>IF($H29=AC$9,$N29,"")</f>
        <v/>
      </c>
      <c r="AD29" s="84" t="str">
        <f>IF($H29=AD$9,$N29,"")</f>
        <v/>
      </c>
      <c r="AE29" s="84" t="str">
        <f>IF($H29=AE$9,$N29,"")</f>
        <v/>
      </c>
    </row>
    <row r="30" spans="1:31" s="38" customFormat="1" ht="15" x14ac:dyDescent="0.2">
      <c r="A30" s="52">
        <v>0</v>
      </c>
      <c r="B30" s="39"/>
      <c r="C30" s="40"/>
      <c r="D30" s="40"/>
      <c r="E30" s="41"/>
      <c r="F30" s="41"/>
      <c r="G30" s="43">
        <f t="shared" si="0"/>
        <v>0</v>
      </c>
      <c r="H30" s="40"/>
      <c r="I30" s="40"/>
      <c r="J30" s="44">
        <f>IF(I30 &lt;&gt; "Keines",IF(G30&lt;=3,0,IF(G30&gt;3,IF(G30&lt;=12,G30/12*VLOOKUP(I30,Kostentabelle!$B$2:$D$175,2,FALSE),VLOOKUP(I30,Kostentabelle!$B$2:$D$175,2,FALSE)))),"")</f>
        <v>0</v>
      </c>
      <c r="K30" s="91"/>
      <c r="L30" s="214">
        <f t="shared" si="1"/>
        <v>0</v>
      </c>
      <c r="M30" s="40"/>
      <c r="N30" s="42" t="str">
        <f>IF(M30="","",IF(M30="Beleg","",IF(M30="Nein","",VLOOKUP(I30,Kostentabelle!$B$2:$D$175,3,FALSE))))</f>
        <v/>
      </c>
      <c r="O30" s="40"/>
      <c r="P30" s="40"/>
      <c r="Q30" s="54" t="str">
        <f t="shared" si="2"/>
        <v/>
      </c>
      <c r="R30" s="77" t="str">
        <f t="shared" si="3"/>
        <v/>
      </c>
      <c r="S30" s="77" t="str">
        <f>IF(OR(A30="",Q30=""),"",A30*0.05*Q30)</f>
        <v/>
      </c>
      <c r="T30" s="79"/>
      <c r="U30" s="81"/>
      <c r="V30" s="83" t="str">
        <f t="shared" si="4"/>
        <v/>
      </c>
      <c r="W30" s="83" t="str">
        <f t="shared" si="5"/>
        <v/>
      </c>
      <c r="X30" s="83" t="str">
        <f t="shared" si="6"/>
        <v/>
      </c>
      <c r="Y30" s="83" t="str">
        <f t="shared" si="7"/>
        <v/>
      </c>
      <c r="Z30" s="83" t="str">
        <f t="shared" si="8"/>
        <v/>
      </c>
      <c r="AA30" s="84" t="str">
        <f>IF($H30=AA$9,$N30,"")</f>
        <v/>
      </c>
      <c r="AB30" s="84" t="str">
        <f>IF($H30=AB$9,$N30,"")</f>
        <v/>
      </c>
      <c r="AC30" s="84" t="str">
        <f>IF($H30=AC$9,$N30,"")</f>
        <v/>
      </c>
      <c r="AD30" s="84" t="str">
        <f>IF($H30=AD$9,$N30,"")</f>
        <v/>
      </c>
      <c r="AE30" s="84" t="str">
        <f>IF($H30=AE$9,$N30,"")</f>
        <v/>
      </c>
    </row>
    <row r="31" spans="1:31" s="38" customFormat="1" ht="15" x14ac:dyDescent="0.2">
      <c r="A31" s="52"/>
      <c r="B31" s="39"/>
      <c r="C31" s="40"/>
      <c r="D31" s="40"/>
      <c r="E31" s="41"/>
      <c r="F31" s="41"/>
      <c r="G31" s="43">
        <f t="shared" si="0"/>
        <v>0</v>
      </c>
      <c r="H31" s="40"/>
      <c r="I31" s="40"/>
      <c r="J31" s="44">
        <f>IF(I31 &lt;&gt; "Keines",IF(G31&lt;=3,0,IF(G31&gt;3,IF(G31&lt;=12,G31/12*VLOOKUP(I31,Kostentabelle!$B$2:$D$175,2,FALSE),VLOOKUP(I31,Kostentabelle!$B$2:$D$175,2,FALSE)))),"")</f>
        <v>0</v>
      </c>
      <c r="K31" s="91"/>
      <c r="L31" s="214">
        <f t="shared" si="1"/>
        <v>0</v>
      </c>
      <c r="M31" s="40"/>
      <c r="N31" s="42" t="str">
        <f>IF(M31="","",IF(M31="Beleg","",IF(M31="Nein","",VLOOKUP(I31,Kostentabelle!$B$2:$D$175,3,FALSE))))</f>
        <v/>
      </c>
      <c r="O31" s="40"/>
      <c r="P31" s="40"/>
      <c r="Q31" s="54" t="str">
        <f t="shared" si="2"/>
        <v/>
      </c>
      <c r="R31" s="77" t="str">
        <f t="shared" si="3"/>
        <v/>
      </c>
      <c r="S31" s="77" t="str">
        <f>IF(OR(A31="",Q31=""),"",A31*0.05*Q31)</f>
        <v/>
      </c>
      <c r="T31" s="79"/>
      <c r="U31" s="81"/>
      <c r="V31" s="83" t="str">
        <f t="shared" si="4"/>
        <v/>
      </c>
      <c r="W31" s="83" t="str">
        <f t="shared" si="5"/>
        <v/>
      </c>
      <c r="X31" s="83" t="str">
        <f t="shared" si="6"/>
        <v/>
      </c>
      <c r="Y31" s="83" t="str">
        <f t="shared" si="7"/>
        <v/>
      </c>
      <c r="Z31" s="83" t="str">
        <f t="shared" si="8"/>
        <v/>
      </c>
      <c r="AA31" s="84" t="str">
        <f>IF($H31=AA$9,$N31,"")</f>
        <v/>
      </c>
      <c r="AB31" s="84" t="str">
        <f>IF($H31=AB$9,$N31,"")</f>
        <v/>
      </c>
      <c r="AC31" s="84" t="str">
        <f>IF($H31=AC$9,$N31,"")</f>
        <v/>
      </c>
      <c r="AD31" s="84" t="str">
        <f>IF($H31=AD$9,$N31,"")</f>
        <v/>
      </c>
      <c r="AE31" s="84" t="str">
        <f>IF($H31=AE$9,$N31,"")</f>
        <v/>
      </c>
    </row>
    <row r="32" spans="1:31" s="38" customFormat="1" ht="15" x14ac:dyDescent="0.2">
      <c r="A32" s="52"/>
      <c r="B32" s="39"/>
      <c r="C32" s="40"/>
      <c r="D32" s="40"/>
      <c r="E32" s="41"/>
      <c r="F32" s="41"/>
      <c r="G32" s="43">
        <f t="shared" si="0"/>
        <v>0</v>
      </c>
      <c r="H32" s="40"/>
      <c r="I32" s="40"/>
      <c r="J32" s="44">
        <f>IF(I32 &lt;&gt; "Keines",IF(G32&lt;=3,0,IF(G32&gt;3,IF(G32&lt;=12,G32/12*VLOOKUP(I32,Kostentabelle!$B$2:$D$175,2,FALSE),VLOOKUP(I32,Kostentabelle!$B$2:$D$175,2,FALSE)))),"")</f>
        <v>0</v>
      </c>
      <c r="K32" s="91"/>
      <c r="L32" s="214">
        <f t="shared" si="1"/>
        <v>0</v>
      </c>
      <c r="M32" s="40"/>
      <c r="N32" s="42" t="str">
        <f>IF(M32="","",IF(M32="Beleg","",IF(M32="Nein","",VLOOKUP(I32,Kostentabelle!$B$2:$D$175,3,FALSE))))</f>
        <v/>
      </c>
      <c r="O32" s="40"/>
      <c r="P32" s="40"/>
      <c r="Q32" s="54" t="str">
        <f t="shared" si="2"/>
        <v/>
      </c>
      <c r="R32" s="77" t="str">
        <f t="shared" si="3"/>
        <v/>
      </c>
      <c r="S32" s="77" t="str">
        <f>IF(OR(A32="",Q32=""),"",A32*0.05*Q32)</f>
        <v/>
      </c>
      <c r="T32" s="79"/>
      <c r="U32" s="81"/>
      <c r="V32" s="83" t="str">
        <f t="shared" si="4"/>
        <v/>
      </c>
      <c r="W32" s="83" t="str">
        <f t="shared" si="5"/>
        <v/>
      </c>
      <c r="X32" s="83" t="str">
        <f t="shared" si="6"/>
        <v/>
      </c>
      <c r="Y32" s="83" t="str">
        <f t="shared" si="7"/>
        <v/>
      </c>
      <c r="Z32" s="83" t="str">
        <f t="shared" si="8"/>
        <v/>
      </c>
      <c r="AA32" s="84" t="str">
        <f>IF($H32=AA$9,$N32,"")</f>
        <v/>
      </c>
      <c r="AB32" s="84" t="str">
        <f>IF($H32=AB$9,$N32,"")</f>
        <v/>
      </c>
      <c r="AC32" s="84" t="str">
        <f>IF($H32=AC$9,$N32,"")</f>
        <v/>
      </c>
      <c r="AD32" s="84" t="str">
        <f>IF($H32=AD$9,$N32,"")</f>
        <v/>
      </c>
      <c r="AE32" s="84" t="str">
        <f>IF($H32=AE$9,$N32,"")</f>
        <v/>
      </c>
    </row>
    <row r="33" spans="1:31" s="38" customFormat="1" ht="15" x14ac:dyDescent="0.2">
      <c r="A33" s="52"/>
      <c r="B33" s="39"/>
      <c r="C33" s="40"/>
      <c r="D33" s="40"/>
      <c r="E33" s="41"/>
      <c r="F33" s="41"/>
      <c r="G33" s="43">
        <f t="shared" si="0"/>
        <v>0</v>
      </c>
      <c r="H33" s="40"/>
      <c r="I33" s="40"/>
      <c r="J33" s="44">
        <f>IF(I33 &lt;&gt; "Keines",IF(G33&lt;=3,0,IF(G33&gt;3,IF(G33&lt;=12,G33/12*VLOOKUP(I33,Kostentabelle!$B$2:$D$175,2,FALSE),VLOOKUP(I33,Kostentabelle!$B$2:$D$175,2,FALSE)))),"")</f>
        <v>0</v>
      </c>
      <c r="K33" s="91"/>
      <c r="L33" s="214">
        <f t="shared" si="1"/>
        <v>0</v>
      </c>
      <c r="M33" s="40"/>
      <c r="N33" s="42" t="str">
        <f>IF(M33="","",IF(M33="Beleg","",IF(M33="Nein","",VLOOKUP(I33,Kostentabelle!$B$2:$D$175,3,FALSE))))</f>
        <v/>
      </c>
      <c r="O33" s="40"/>
      <c r="P33" s="40"/>
      <c r="Q33" s="54" t="str">
        <f t="shared" si="2"/>
        <v/>
      </c>
      <c r="R33" s="77" t="str">
        <f t="shared" si="3"/>
        <v/>
      </c>
      <c r="S33" s="77" t="str">
        <f>IF(OR(A33="",Q33=""),"",A33*0.05*Q33)</f>
        <v/>
      </c>
      <c r="T33" s="79"/>
      <c r="U33" s="81"/>
      <c r="V33" s="83" t="str">
        <f t="shared" si="4"/>
        <v/>
      </c>
      <c r="W33" s="83" t="str">
        <f t="shared" si="5"/>
        <v/>
      </c>
      <c r="X33" s="83" t="str">
        <f t="shared" si="6"/>
        <v/>
      </c>
      <c r="Y33" s="83" t="str">
        <f t="shared" si="7"/>
        <v/>
      </c>
      <c r="Z33" s="83" t="str">
        <f t="shared" si="8"/>
        <v/>
      </c>
      <c r="AA33" s="84" t="str">
        <f>IF($H33=AA$9,$N33,"")</f>
        <v/>
      </c>
      <c r="AB33" s="84" t="str">
        <f>IF($H33=AB$9,$N33,"")</f>
        <v/>
      </c>
      <c r="AC33" s="84" t="str">
        <f>IF($H33=AC$9,$N33,"")</f>
        <v/>
      </c>
      <c r="AD33" s="84" t="str">
        <f>IF($H33=AD$9,$N33,"")</f>
        <v/>
      </c>
      <c r="AE33" s="84" t="str">
        <f>IF($H33=AE$9,$N33,"")</f>
        <v/>
      </c>
    </row>
    <row r="34" spans="1:31" s="38" customFormat="1" ht="15" x14ac:dyDescent="0.2">
      <c r="A34" s="52"/>
      <c r="B34" s="39"/>
      <c r="C34" s="40"/>
      <c r="D34" s="40"/>
      <c r="E34" s="41"/>
      <c r="F34" s="41"/>
      <c r="G34" s="43">
        <f t="shared" si="0"/>
        <v>0</v>
      </c>
      <c r="H34" s="40"/>
      <c r="I34" s="40"/>
      <c r="J34" s="44">
        <f>IF(I34 &lt;&gt; "Keines",IF(G34&lt;=3,0,IF(G34&gt;3,IF(G34&lt;=12,G34/12*VLOOKUP(I34,Kostentabelle!$B$2:$D$175,2,FALSE),VLOOKUP(I34,Kostentabelle!$B$2:$D$175,2,FALSE)))),"")</f>
        <v>0</v>
      </c>
      <c r="K34" s="91"/>
      <c r="L34" s="214">
        <f t="shared" si="1"/>
        <v>0</v>
      </c>
      <c r="M34" s="40"/>
      <c r="N34" s="42" t="str">
        <f>IF(M34="","",IF(M34="Beleg","",IF(M34="Nein","",VLOOKUP(I34,Kostentabelle!$B$2:$D$175,3,FALSE))))</f>
        <v/>
      </c>
      <c r="O34" s="40"/>
      <c r="P34" s="40"/>
      <c r="Q34" s="54" t="str">
        <f t="shared" si="2"/>
        <v/>
      </c>
      <c r="R34" s="77" t="str">
        <f t="shared" si="3"/>
        <v/>
      </c>
      <c r="S34" s="77" t="str">
        <f>IF(OR(A34="",Q34=""),"",A34*0.05*Q34)</f>
        <v/>
      </c>
      <c r="T34" s="79"/>
      <c r="U34" s="81"/>
      <c r="V34" s="83" t="str">
        <f t="shared" si="4"/>
        <v/>
      </c>
      <c r="W34" s="83" t="str">
        <f t="shared" si="5"/>
        <v/>
      </c>
      <c r="X34" s="83" t="str">
        <f t="shared" si="6"/>
        <v/>
      </c>
      <c r="Y34" s="83" t="str">
        <f t="shared" si="7"/>
        <v/>
      </c>
      <c r="Z34" s="83" t="str">
        <f t="shared" si="8"/>
        <v/>
      </c>
      <c r="AA34" s="84" t="str">
        <f>IF($H34=AA$9,$N34,"")</f>
        <v/>
      </c>
      <c r="AB34" s="84" t="str">
        <f>IF($H34=AB$9,$N34,"")</f>
        <v/>
      </c>
      <c r="AC34" s="84" t="str">
        <f>IF($H34=AC$9,$N34,"")</f>
        <v/>
      </c>
      <c r="AD34" s="84" t="str">
        <f>IF($H34=AD$9,$N34,"")</f>
        <v/>
      </c>
      <c r="AE34" s="84" t="str">
        <f>IF($H34=AE$9,$N34,"")</f>
        <v/>
      </c>
    </row>
    <row r="35" spans="1:31" s="38" customFormat="1" ht="15" x14ac:dyDescent="0.2">
      <c r="A35" s="52"/>
      <c r="B35" s="39"/>
      <c r="C35" s="40"/>
      <c r="D35" s="40"/>
      <c r="E35" s="41"/>
      <c r="F35" s="41"/>
      <c r="G35" s="43">
        <f t="shared" si="0"/>
        <v>0</v>
      </c>
      <c r="H35" s="40"/>
      <c r="I35" s="40"/>
      <c r="J35" s="44">
        <f>IF(I35 &lt;&gt; "Keines",IF(G35&lt;=3,0,IF(G35&gt;3,IF(G35&lt;=12,G35/12*VLOOKUP(I35,Kostentabelle!$B$2:$D$175,2,FALSE),VLOOKUP(I35,Kostentabelle!$B$2:$D$175,2,FALSE)))),"")</f>
        <v>0</v>
      </c>
      <c r="K35" s="91"/>
      <c r="L35" s="214">
        <f t="shared" si="1"/>
        <v>0</v>
      </c>
      <c r="M35" s="40"/>
      <c r="N35" s="42" t="str">
        <f>IF(M35="","",IF(M35="Beleg","",IF(M35="Nein","",VLOOKUP(I35,Kostentabelle!$B$2:$D$175,3,FALSE))))</f>
        <v/>
      </c>
      <c r="O35" s="40"/>
      <c r="P35" s="40"/>
      <c r="Q35" s="54" t="str">
        <f t="shared" si="2"/>
        <v/>
      </c>
      <c r="R35" s="77" t="str">
        <f t="shared" si="3"/>
        <v/>
      </c>
      <c r="S35" s="77" t="str">
        <f>IF(OR(A35="",Q35=""),"",A35*0.05*Q35)</f>
        <v/>
      </c>
      <c r="T35" s="79"/>
      <c r="U35" s="81"/>
      <c r="V35" s="83" t="str">
        <f t="shared" si="4"/>
        <v/>
      </c>
      <c r="W35" s="83" t="str">
        <f t="shared" si="5"/>
        <v/>
      </c>
      <c r="X35" s="83" t="str">
        <f t="shared" si="6"/>
        <v/>
      </c>
      <c r="Y35" s="83" t="str">
        <f t="shared" si="7"/>
        <v/>
      </c>
      <c r="Z35" s="83" t="str">
        <f t="shared" si="8"/>
        <v/>
      </c>
      <c r="AA35" s="84" t="str">
        <f>IF($H35=AA$9,$N35,"")</f>
        <v/>
      </c>
      <c r="AB35" s="84" t="str">
        <f>IF($H35=AB$9,$N35,"")</f>
        <v/>
      </c>
      <c r="AC35" s="84" t="str">
        <f>IF($H35=AC$9,$N35,"")</f>
        <v/>
      </c>
      <c r="AD35" s="84" t="str">
        <f>IF($H35=AD$9,$N35,"")</f>
        <v/>
      </c>
      <c r="AE35" s="84" t="str">
        <f>IF($H35=AE$9,$N35,"")</f>
        <v/>
      </c>
    </row>
    <row r="36" spans="1:31" s="94" customFormat="1" ht="15" x14ac:dyDescent="0.2">
      <c r="A36" s="87"/>
      <c r="B36" s="88"/>
      <c r="C36" s="89"/>
      <c r="D36" s="89"/>
      <c r="E36" s="90"/>
      <c r="F36" s="90"/>
      <c r="G36" s="95">
        <f t="shared" si="0"/>
        <v>0</v>
      </c>
      <c r="H36" s="89"/>
      <c r="I36" s="89"/>
      <c r="J36" s="91">
        <f>IF(I36 &lt;&gt; "Keines",IF(G36&lt;=3,0,IF(G36&gt;3,IF(G36&lt;=12,G36/12*VLOOKUP(I36,Kostentabelle!$B$2:$D$175,2,FALSE),VLOOKUP(I36,Kostentabelle!$B$2:$D$175,2,FALSE)))),"")</f>
        <v>0</v>
      </c>
      <c r="K36" s="91"/>
      <c r="L36" s="214">
        <f t="shared" si="1"/>
        <v>0</v>
      </c>
      <c r="M36" s="89"/>
      <c r="N36" s="96" t="str">
        <f>IF(M36="","",IF(M36="Beleg","",IF(M36="Nein","",VLOOKUP(I36,Kostentabelle!$B$2:$D$175,3,FALSE))))</f>
        <v/>
      </c>
      <c r="O36" s="89">
        <v>0</v>
      </c>
      <c r="P36" s="89"/>
      <c r="Q36" s="96"/>
      <c r="R36" s="77" t="str">
        <f t="shared" si="3"/>
        <v/>
      </c>
      <c r="S36" s="77" t="str">
        <f>IF(OR(A36="",Q36=""),"",A36*0.05*Q36)</f>
        <v/>
      </c>
      <c r="T36" s="79"/>
      <c r="U36" s="92"/>
      <c r="V36" s="83" t="str">
        <f t="shared" si="4"/>
        <v/>
      </c>
      <c r="W36" s="83" t="str">
        <f t="shared" si="5"/>
        <v/>
      </c>
      <c r="X36" s="83" t="str">
        <f t="shared" si="6"/>
        <v/>
      </c>
      <c r="Y36" s="83" t="str">
        <f t="shared" si="7"/>
        <v/>
      </c>
      <c r="Z36" s="83" t="str">
        <f t="shared" si="8"/>
        <v/>
      </c>
      <c r="AA36" s="93" t="str">
        <f>IF($H36=AA$9,$N36,"")</f>
        <v/>
      </c>
      <c r="AB36" s="93" t="str">
        <f>IF($H36=AB$9,$N36,"")</f>
        <v/>
      </c>
      <c r="AC36" s="93" t="str">
        <f>IF($H36=AC$9,$N36,"")</f>
        <v/>
      </c>
      <c r="AD36" s="93" t="str">
        <f>IF($H36=AD$9,$N36,"")</f>
        <v/>
      </c>
      <c r="AE36" s="93" t="str">
        <f>IF($H36=AE$9,$N36,"")</f>
        <v/>
      </c>
    </row>
    <row r="37" spans="1:31" s="38" customFormat="1" ht="15" x14ac:dyDescent="0.2">
      <c r="A37" s="52"/>
      <c r="B37" s="39"/>
      <c r="C37" s="40"/>
      <c r="D37" s="40"/>
      <c r="E37" s="41"/>
      <c r="F37" s="41"/>
      <c r="G37" s="43">
        <f t="shared" si="0"/>
        <v>0</v>
      </c>
      <c r="H37" s="40"/>
      <c r="I37" s="40"/>
      <c r="J37" s="44">
        <f>IF(I37 &lt;&gt; "Keines",IF(G37&lt;=3,0,IF(G37&gt;3,IF(G37&lt;=12,G37/12*VLOOKUP(I37,Kostentabelle!$B$2:$D$175,2,FALSE),VLOOKUP(I37,Kostentabelle!$B$2:$D$175,2,FALSE)))),"")</f>
        <v>0</v>
      </c>
      <c r="K37" s="91"/>
      <c r="L37" s="214">
        <f t="shared" si="1"/>
        <v>0</v>
      </c>
      <c r="M37" s="40"/>
      <c r="N37" s="42" t="str">
        <f>IF(M37="","",IF(M37="Beleg","",IF(M37="Nein","",VLOOKUP(I37,Kostentabelle!$B$2:$D$175,3,FALSE))))</f>
        <v/>
      </c>
      <c r="O37" s="40"/>
      <c r="P37" s="40"/>
      <c r="Q37" s="54" t="str">
        <f t="shared" si="2"/>
        <v/>
      </c>
      <c r="R37" s="77" t="str">
        <f t="shared" si="3"/>
        <v/>
      </c>
      <c r="S37" s="77" t="str">
        <f>IF(OR(A37="",Q37=""),"",A37*0.05*Q37)</f>
        <v/>
      </c>
      <c r="T37" s="79"/>
      <c r="U37" s="81"/>
      <c r="V37" s="83" t="str">
        <f t="shared" si="4"/>
        <v/>
      </c>
      <c r="W37" s="83" t="str">
        <f t="shared" si="5"/>
        <v/>
      </c>
      <c r="X37" s="83" t="str">
        <f t="shared" si="6"/>
        <v/>
      </c>
      <c r="Y37" s="83" t="str">
        <f t="shared" si="7"/>
        <v/>
      </c>
      <c r="Z37" s="83" t="str">
        <f t="shared" si="8"/>
        <v/>
      </c>
      <c r="AA37" s="84" t="str">
        <f>IF($H37=AA$9,$N37,"")</f>
        <v/>
      </c>
      <c r="AB37" s="84" t="str">
        <f>IF($H37=AB$9,$N37,"")</f>
        <v/>
      </c>
      <c r="AC37" s="84" t="str">
        <f>IF($H37=AC$9,$N37,"")</f>
        <v/>
      </c>
      <c r="AD37" s="84" t="str">
        <f>IF($H37=AD$9,$N37,"")</f>
        <v/>
      </c>
      <c r="AE37" s="84" t="str">
        <f>IF($H37=AE$9,$N37,"")</f>
        <v/>
      </c>
    </row>
    <row r="38" spans="1:31" s="38" customFormat="1" ht="15" x14ac:dyDescent="0.2">
      <c r="A38" s="52"/>
      <c r="B38" s="39"/>
      <c r="C38" s="40"/>
      <c r="D38" s="40"/>
      <c r="E38" s="41"/>
      <c r="F38" s="41"/>
      <c r="G38" s="43">
        <f t="shared" si="0"/>
        <v>0</v>
      </c>
      <c r="H38" s="40"/>
      <c r="I38" s="40"/>
      <c r="J38" s="44">
        <f>IF(I38 &lt;&gt; "Keines",IF(G38&lt;=3,0,IF(G38&gt;3,IF(G38&lt;=12,G38/12*VLOOKUP(I38,Kostentabelle!$B$2:$D$175,2,FALSE),VLOOKUP(I38,Kostentabelle!$B$2:$D$175,2,FALSE)))),"")</f>
        <v>0</v>
      </c>
      <c r="K38" s="91"/>
      <c r="L38" s="214">
        <f t="shared" si="1"/>
        <v>0</v>
      </c>
      <c r="M38" s="40"/>
      <c r="N38" s="42" t="str">
        <f>IF(M38="","",IF(M38="Beleg","",IF(M38="Nein","",VLOOKUP(I38,Kostentabelle!$B$2:$D$175,3,FALSE))))</f>
        <v/>
      </c>
      <c r="O38" s="40"/>
      <c r="P38" s="40"/>
      <c r="Q38" s="54" t="str">
        <f t="shared" si="2"/>
        <v/>
      </c>
      <c r="R38" s="77" t="str">
        <f t="shared" si="3"/>
        <v/>
      </c>
      <c r="S38" s="77" t="str">
        <f>IF(OR(A38="",Q38=""),"",A38*0.05*Q38)</f>
        <v/>
      </c>
      <c r="T38" s="79"/>
      <c r="U38" s="81"/>
      <c r="V38" s="83" t="str">
        <f t="shared" si="4"/>
        <v/>
      </c>
      <c r="W38" s="83" t="str">
        <f t="shared" si="5"/>
        <v/>
      </c>
      <c r="X38" s="83" t="str">
        <f t="shared" si="6"/>
        <v/>
      </c>
      <c r="Y38" s="83" t="str">
        <f t="shared" si="7"/>
        <v/>
      </c>
      <c r="Z38" s="83" t="str">
        <f t="shared" si="8"/>
        <v/>
      </c>
      <c r="AA38" s="84" t="str">
        <f>IF($H38=AA$9,$N38,"")</f>
        <v/>
      </c>
      <c r="AB38" s="84" t="str">
        <f>IF($H38=AB$9,$N38,"")</f>
        <v/>
      </c>
      <c r="AC38" s="84" t="str">
        <f>IF($H38=AC$9,$N38,"")</f>
        <v/>
      </c>
      <c r="AD38" s="84" t="str">
        <f>IF($H38=AD$9,$N38,"")</f>
        <v/>
      </c>
      <c r="AE38" s="84" t="str">
        <f>IF($H38=AE$9,$N38,"")</f>
        <v/>
      </c>
    </row>
    <row r="39" spans="1:31" s="38" customFormat="1" ht="15" x14ac:dyDescent="0.2">
      <c r="A39" s="52"/>
      <c r="B39" s="39"/>
      <c r="C39" s="40"/>
      <c r="D39" s="40"/>
      <c r="E39" s="41"/>
      <c r="F39" s="41"/>
      <c r="G39" s="43">
        <f t="shared" si="0"/>
        <v>0</v>
      </c>
      <c r="H39" s="40"/>
      <c r="I39" s="40"/>
      <c r="J39" s="44">
        <f>IF(I39 &lt;&gt; "Keines",IF(G39&lt;=3,0,IF(G39&gt;3,IF(G39&lt;=12,G39/12*VLOOKUP(I39,Kostentabelle!$B$2:$D$175,2,FALSE),VLOOKUP(I39,Kostentabelle!$B$2:$D$175,2,FALSE)))),"")</f>
        <v>0</v>
      </c>
      <c r="K39" s="91"/>
      <c r="L39" s="214">
        <f t="shared" si="1"/>
        <v>0</v>
      </c>
      <c r="M39" s="40"/>
      <c r="N39" s="42" t="str">
        <f>IF(M39="","",IF(M39="Beleg","",IF(M39="Nein","",VLOOKUP(I39,Kostentabelle!$B$2:$D$175,3,FALSE))))</f>
        <v/>
      </c>
      <c r="O39" s="40"/>
      <c r="P39" s="40"/>
      <c r="Q39" s="54" t="str">
        <f t="shared" si="2"/>
        <v/>
      </c>
      <c r="R39" s="77" t="str">
        <f t="shared" si="3"/>
        <v/>
      </c>
      <c r="S39" s="77" t="str">
        <f>IF(OR(A39="",Q39=""),"",A39*0.05*Q39)</f>
        <v/>
      </c>
      <c r="T39" s="79"/>
      <c r="U39" s="81"/>
      <c r="V39" s="83" t="str">
        <f t="shared" si="4"/>
        <v/>
      </c>
      <c r="W39" s="83" t="str">
        <f t="shared" si="5"/>
        <v/>
      </c>
      <c r="X39" s="83" t="str">
        <f t="shared" si="6"/>
        <v/>
      </c>
      <c r="Y39" s="83" t="str">
        <f t="shared" si="7"/>
        <v/>
      </c>
      <c r="Z39" s="83" t="str">
        <f t="shared" si="8"/>
        <v/>
      </c>
      <c r="AA39" s="84" t="str">
        <f>IF($H39=AA$9,$N39,"")</f>
        <v/>
      </c>
      <c r="AB39" s="84" t="str">
        <f>IF($H39=AB$9,$N39,"")</f>
        <v/>
      </c>
      <c r="AC39" s="84" t="str">
        <f>IF($H39=AC$9,$N39,"")</f>
        <v/>
      </c>
      <c r="AD39" s="84" t="str">
        <f>IF($H39=AD$9,$N39,"")</f>
        <v/>
      </c>
      <c r="AE39" s="84" t="str">
        <f>IF($H39=AE$9,$N39,"")</f>
        <v/>
      </c>
    </row>
    <row r="40" spans="1:31" s="38" customFormat="1" ht="15" x14ac:dyDescent="0.2">
      <c r="A40" s="53"/>
      <c r="B40" s="45"/>
      <c r="C40" s="46"/>
      <c r="D40" s="46"/>
      <c r="E40" s="47"/>
      <c r="F40" s="47"/>
      <c r="G40" s="48">
        <f t="shared" si="0"/>
        <v>0</v>
      </c>
      <c r="H40" s="40"/>
      <c r="I40" s="40"/>
      <c r="J40" s="44">
        <f>IF(I40 &lt;&gt; "Keines",IF(G40&lt;=3,0,IF(G40&gt;3,IF(G40&lt;=12,G40/12*VLOOKUP(I40,Kostentabelle!$B$2:$D$175,2,FALSE),VLOOKUP(I40,Kostentabelle!$B$2:$D$175,2,FALSE)))),"")</f>
        <v>0</v>
      </c>
      <c r="K40" s="91"/>
      <c r="L40" s="214">
        <f t="shared" si="1"/>
        <v>0</v>
      </c>
      <c r="M40" s="40"/>
      <c r="N40" s="42" t="str">
        <f>IF(M40="","",IF(M40="Beleg","",IF(M40="Nein","",VLOOKUP(I40,Kostentabelle!$B$2:$D$175,3,FALSE))))</f>
        <v/>
      </c>
      <c r="O40" s="40"/>
      <c r="P40" s="40"/>
      <c r="Q40" s="55" t="str">
        <f t="shared" si="2"/>
        <v/>
      </c>
      <c r="R40" s="40" t="str">
        <f t="shared" si="3"/>
        <v/>
      </c>
      <c r="S40" s="40" t="str">
        <f>IF(OR(A40="",Q40=""),"",A40*0.05*Q40)</f>
        <v/>
      </c>
      <c r="T40" s="79"/>
      <c r="U40" s="81"/>
      <c r="V40" s="83" t="str">
        <f t="shared" si="4"/>
        <v/>
      </c>
      <c r="W40" s="83" t="str">
        <f t="shared" si="5"/>
        <v/>
      </c>
      <c r="X40" s="83" t="str">
        <f t="shared" si="6"/>
        <v/>
      </c>
      <c r="Y40" s="83" t="str">
        <f t="shared" si="7"/>
        <v/>
      </c>
      <c r="Z40" s="83" t="str">
        <f t="shared" si="8"/>
        <v/>
      </c>
      <c r="AA40" s="84" t="str">
        <f>IF($H40=AA$9,$N40,"")</f>
        <v/>
      </c>
      <c r="AB40" s="84" t="str">
        <f>IF($H40=AB$9,$N40,"")</f>
        <v/>
      </c>
      <c r="AC40" s="84" t="str">
        <f>IF($H40=AC$9,$N40,"")</f>
        <v/>
      </c>
      <c r="AD40" s="84" t="str">
        <f>IF($H40=AD$9,$N40,"")</f>
        <v/>
      </c>
      <c r="AE40" s="84" t="str">
        <f>IF($H40=AE$9,$N40,"")</f>
        <v/>
      </c>
    </row>
    <row r="41" spans="1:31" ht="15.75" thickBot="1" x14ac:dyDescent="0.25">
      <c r="B41" s="110"/>
      <c r="C41" s="111"/>
      <c r="D41" s="111"/>
      <c r="E41" s="111"/>
      <c r="F41" s="111"/>
      <c r="G41" s="111"/>
      <c r="H41" s="61"/>
      <c r="I41" s="110"/>
      <c r="J41" s="112"/>
      <c r="K41" s="112"/>
      <c r="L41" s="114"/>
      <c r="M41" s="114"/>
      <c r="N41" s="114"/>
      <c r="O41" s="114"/>
      <c r="P41" s="49"/>
      <c r="Q41" s="49"/>
      <c r="R41" s="34"/>
      <c r="S41" s="80"/>
      <c r="T41" s="85">
        <f>SUM(V10:V40)</f>
        <v>0</v>
      </c>
      <c r="U41" s="85">
        <f>SUM(W10:W40)</f>
        <v>0</v>
      </c>
      <c r="V41" s="85">
        <f>SUM(X10:X40)</f>
        <v>0</v>
      </c>
      <c r="W41" s="85">
        <f>SUM(Y10:Y40)</f>
        <v>0</v>
      </c>
      <c r="X41" s="85">
        <f>SUM(Z10:Z40)</f>
        <v>0</v>
      </c>
      <c r="Y41" s="85">
        <f>SUM(AA10:AA40)</f>
        <v>0</v>
      </c>
      <c r="Z41" s="85">
        <f>SUM(AB10:AB40)</f>
        <v>0</v>
      </c>
      <c r="AA41" s="85">
        <f>SUM(AC10:AC40)</f>
        <v>0</v>
      </c>
      <c r="AB41" s="85">
        <f>SUM(AD10:AD40)</f>
        <v>0</v>
      </c>
      <c r="AC41" s="85">
        <f>SUM(AE10:AE40)</f>
        <v>0</v>
      </c>
    </row>
    <row r="42" spans="1:31" x14ac:dyDescent="0.2">
      <c r="C42" s="58"/>
      <c r="D42" s="28" t="s">
        <v>13</v>
      </c>
      <c r="E42" s="115" t="s">
        <v>19</v>
      </c>
      <c r="F42" s="116"/>
      <c r="G42" s="117"/>
      <c r="H42" s="67"/>
      <c r="I42" s="113"/>
      <c r="J42" s="113"/>
      <c r="K42" s="113"/>
      <c r="L42" s="118" t="s">
        <v>14</v>
      </c>
      <c r="M42" s="119"/>
      <c r="N42" s="120">
        <f>SUM(Q10:Q40)</f>
        <v>0</v>
      </c>
      <c r="O42" s="121"/>
      <c r="P42" s="49"/>
      <c r="Q42" s="49"/>
      <c r="R42" s="34"/>
      <c r="S42" s="80"/>
    </row>
    <row r="43" spans="1:31" x14ac:dyDescent="0.2">
      <c r="C43" s="74" t="s">
        <v>73</v>
      </c>
      <c r="D43" s="75">
        <f>T41</f>
        <v>0</v>
      </c>
      <c r="E43" s="97">
        <f>Y41</f>
        <v>0</v>
      </c>
      <c r="F43" s="97"/>
      <c r="G43" s="97"/>
      <c r="I43" s="113"/>
      <c r="J43" s="113"/>
      <c r="K43" s="113"/>
      <c r="L43" s="122" t="s">
        <v>255</v>
      </c>
      <c r="M43" s="123"/>
      <c r="N43" s="101">
        <f>SUM(P43:Q43)</f>
        <v>0</v>
      </c>
      <c r="O43" s="102"/>
      <c r="P43" s="50">
        <f>SUM(R10:R40)</f>
        <v>0</v>
      </c>
      <c r="Q43" s="50">
        <f>SUM(S10:S40)</f>
        <v>0</v>
      </c>
      <c r="R43" s="35"/>
      <c r="S43" s="80"/>
    </row>
    <row r="44" spans="1:31" x14ac:dyDescent="0.2">
      <c r="C44" s="74" t="s">
        <v>126</v>
      </c>
      <c r="D44" s="75">
        <f>U41</f>
        <v>0</v>
      </c>
      <c r="E44" s="97">
        <f>Z41</f>
        <v>0</v>
      </c>
      <c r="F44" s="97"/>
      <c r="G44" s="97"/>
      <c r="I44" s="113"/>
      <c r="J44" s="113"/>
      <c r="K44" s="113"/>
      <c r="L44" s="103"/>
      <c r="M44" s="104"/>
      <c r="N44" s="104"/>
      <c r="O44" s="104"/>
      <c r="P44" s="23"/>
      <c r="Q44" s="23"/>
      <c r="R44" s="34"/>
      <c r="S44" s="80"/>
    </row>
    <row r="45" spans="1:31" x14ac:dyDescent="0.2">
      <c r="C45" s="74" t="s">
        <v>172</v>
      </c>
      <c r="D45" s="75">
        <f>V41</f>
        <v>0</v>
      </c>
      <c r="E45" s="97">
        <f>AA41</f>
        <v>0</v>
      </c>
      <c r="F45" s="97"/>
      <c r="G45" s="97"/>
      <c r="I45" s="113"/>
      <c r="J45" s="113"/>
      <c r="K45" s="113"/>
      <c r="L45" s="105" t="s">
        <v>18</v>
      </c>
      <c r="M45" s="106"/>
      <c r="N45" s="107">
        <f>N43+D48+E48</f>
        <v>0</v>
      </c>
      <c r="O45" s="108"/>
      <c r="P45" s="23"/>
      <c r="Q45" s="23"/>
      <c r="R45" s="34"/>
      <c r="S45" s="80"/>
    </row>
    <row r="46" spans="1:31" x14ac:dyDescent="0.2">
      <c r="C46" s="74" t="s">
        <v>203</v>
      </c>
      <c r="D46" s="75">
        <f>W41</f>
        <v>0</v>
      </c>
      <c r="E46" s="97">
        <f>AB41</f>
        <v>0</v>
      </c>
      <c r="F46" s="97"/>
      <c r="G46" s="97"/>
      <c r="S46" s="80"/>
    </row>
    <row r="47" spans="1:31" x14ac:dyDescent="0.2">
      <c r="C47" s="74" t="s">
        <v>206</v>
      </c>
      <c r="D47" s="75">
        <f>X41</f>
        <v>0</v>
      </c>
      <c r="E47" s="97">
        <f>AC41</f>
        <v>0</v>
      </c>
      <c r="F47" s="97"/>
      <c r="G47" s="97"/>
      <c r="S47" s="80"/>
    </row>
    <row r="48" spans="1:31" ht="15.75" x14ac:dyDescent="0.25">
      <c r="C48" s="76" t="s">
        <v>256</v>
      </c>
      <c r="D48" s="75">
        <f>SUM(D43:D47)</f>
        <v>0</v>
      </c>
      <c r="E48" s="98">
        <f t="shared" ref="E48" si="9">SUM(E43:E47)</f>
        <v>0</v>
      </c>
      <c r="F48" s="99"/>
      <c r="G48" s="100"/>
      <c r="I48" s="29"/>
      <c r="S48" s="80"/>
    </row>
    <row r="49" spans="19:19" x14ac:dyDescent="0.2">
      <c r="S49" s="80"/>
    </row>
    <row r="50" spans="19:19" x14ac:dyDescent="0.2">
      <c r="S50" s="80"/>
    </row>
    <row r="51" spans="19:19" x14ac:dyDescent="0.2">
      <c r="S51" s="80"/>
    </row>
    <row r="52" spans="19:19" x14ac:dyDescent="0.2">
      <c r="S52" s="80"/>
    </row>
    <row r="53" spans="19:19" x14ac:dyDescent="0.2">
      <c r="S53" s="80"/>
    </row>
    <row r="54" spans="19:19" x14ac:dyDescent="0.2">
      <c r="S54" s="80"/>
    </row>
    <row r="55" spans="19:19" x14ac:dyDescent="0.2">
      <c r="S55" s="80"/>
    </row>
    <row r="56" spans="19:19" x14ac:dyDescent="0.2">
      <c r="S56" s="80"/>
    </row>
    <row r="57" spans="19:19" x14ac:dyDescent="0.2">
      <c r="S57" s="80"/>
    </row>
    <row r="58" spans="19:19" x14ac:dyDescent="0.2">
      <c r="S58" s="80"/>
    </row>
    <row r="59" spans="19:19" x14ac:dyDescent="0.2">
      <c r="S59" s="80"/>
    </row>
    <row r="60" spans="19:19" x14ac:dyDescent="0.2">
      <c r="S60" s="80"/>
    </row>
    <row r="61" spans="19:19" x14ac:dyDescent="0.2">
      <c r="S61" s="80"/>
    </row>
    <row r="62" spans="19:19" x14ac:dyDescent="0.2">
      <c r="S62" s="80"/>
    </row>
    <row r="63" spans="19:19" x14ac:dyDescent="0.2">
      <c r="S63" s="80"/>
    </row>
    <row r="64" spans="19:19" x14ac:dyDescent="0.2">
      <c r="S64" s="80"/>
    </row>
    <row r="65" spans="19:19" x14ac:dyDescent="0.2">
      <c r="S65" s="80"/>
    </row>
    <row r="66" spans="19:19" x14ac:dyDescent="0.2">
      <c r="S66" s="80"/>
    </row>
    <row r="67" spans="19:19" x14ac:dyDescent="0.2">
      <c r="S67" s="80"/>
    </row>
    <row r="68" spans="19:19" x14ac:dyDescent="0.2">
      <c r="S68" s="80"/>
    </row>
    <row r="69" spans="19:19" x14ac:dyDescent="0.2">
      <c r="S69" s="80"/>
    </row>
    <row r="70" spans="19:19" x14ac:dyDescent="0.2">
      <c r="S70" s="80"/>
    </row>
    <row r="71" spans="19:19" x14ac:dyDescent="0.2">
      <c r="S71" s="80"/>
    </row>
    <row r="72" spans="19:19" x14ac:dyDescent="0.2">
      <c r="S72" s="80"/>
    </row>
    <row r="73" spans="19:19" x14ac:dyDescent="0.2">
      <c r="S73" s="80"/>
    </row>
    <row r="74" spans="19:19" x14ac:dyDescent="0.2">
      <c r="S74" s="80"/>
    </row>
    <row r="75" spans="19:19" x14ac:dyDescent="0.2">
      <c r="S75" s="80"/>
    </row>
    <row r="76" spans="19:19" x14ac:dyDescent="0.2">
      <c r="S76" s="80"/>
    </row>
    <row r="77" spans="19:19" x14ac:dyDescent="0.2">
      <c r="S77" s="80"/>
    </row>
    <row r="78" spans="19:19" x14ac:dyDescent="0.2">
      <c r="S78" s="80"/>
    </row>
    <row r="79" spans="19:19" x14ac:dyDescent="0.2">
      <c r="S79" s="80"/>
    </row>
    <row r="80" spans="19:19" x14ac:dyDescent="0.2">
      <c r="S80" s="80"/>
    </row>
    <row r="81" spans="19:19" x14ac:dyDescent="0.2">
      <c r="S81" s="80"/>
    </row>
    <row r="82" spans="19:19" x14ac:dyDescent="0.2">
      <c r="S82" s="80"/>
    </row>
    <row r="83" spans="19:19" x14ac:dyDescent="0.2">
      <c r="S83" s="80"/>
    </row>
    <row r="84" spans="19:19" x14ac:dyDescent="0.2">
      <c r="S84" s="80"/>
    </row>
    <row r="85" spans="19:19" x14ac:dyDescent="0.2">
      <c r="S85" s="80"/>
    </row>
    <row r="86" spans="19:19" x14ac:dyDescent="0.2">
      <c r="S86" s="80"/>
    </row>
    <row r="87" spans="19:19" x14ac:dyDescent="0.2">
      <c r="S87" s="80"/>
    </row>
    <row r="88" spans="19:19" x14ac:dyDescent="0.2">
      <c r="S88" s="80"/>
    </row>
    <row r="89" spans="19:19" x14ac:dyDescent="0.2">
      <c r="S89" s="80"/>
    </row>
    <row r="90" spans="19:19" x14ac:dyDescent="0.2">
      <c r="S90" s="80"/>
    </row>
    <row r="91" spans="19:19" x14ac:dyDescent="0.2">
      <c r="S91" s="80"/>
    </row>
    <row r="92" spans="19:19" x14ac:dyDescent="0.2">
      <c r="S92" s="80"/>
    </row>
    <row r="93" spans="19:19" x14ac:dyDescent="0.2">
      <c r="S93" s="80"/>
    </row>
    <row r="94" spans="19:19" x14ac:dyDescent="0.2">
      <c r="S94" s="80"/>
    </row>
    <row r="95" spans="19:19" x14ac:dyDescent="0.2">
      <c r="S95" s="80"/>
    </row>
    <row r="96" spans="19:19" x14ac:dyDescent="0.2">
      <c r="S96" s="80"/>
    </row>
    <row r="97" spans="19:19" x14ac:dyDescent="0.2">
      <c r="S97" s="80"/>
    </row>
    <row r="98" spans="19:19" x14ac:dyDescent="0.2">
      <c r="S98" s="80"/>
    </row>
    <row r="99" spans="19:19" x14ac:dyDescent="0.2">
      <c r="S99" s="80"/>
    </row>
    <row r="100" spans="19:19" x14ac:dyDescent="0.2">
      <c r="S100" s="80"/>
    </row>
    <row r="101" spans="19:19" x14ac:dyDescent="0.2">
      <c r="S101" s="80"/>
    </row>
    <row r="102" spans="19:19" x14ac:dyDescent="0.2">
      <c r="S102" s="80"/>
    </row>
    <row r="103" spans="19:19" x14ac:dyDescent="0.2">
      <c r="S103" s="80"/>
    </row>
    <row r="104" spans="19:19" x14ac:dyDescent="0.2">
      <c r="S104" s="80"/>
    </row>
    <row r="105" spans="19:19" x14ac:dyDescent="0.2">
      <c r="S105" s="80"/>
    </row>
    <row r="106" spans="19:19" x14ac:dyDescent="0.2">
      <c r="S106" s="80"/>
    </row>
    <row r="107" spans="19:19" x14ac:dyDescent="0.2">
      <c r="S107" s="80"/>
    </row>
    <row r="108" spans="19:19" x14ac:dyDescent="0.2">
      <c r="S108" s="80"/>
    </row>
    <row r="109" spans="19:19" x14ac:dyDescent="0.2">
      <c r="S109" s="80"/>
    </row>
    <row r="110" spans="19:19" x14ac:dyDescent="0.2">
      <c r="S110" s="80"/>
    </row>
    <row r="111" spans="19:19" x14ac:dyDescent="0.2">
      <c r="S111" s="80"/>
    </row>
    <row r="112" spans="19:19" x14ac:dyDescent="0.2">
      <c r="S112" s="80"/>
    </row>
    <row r="113" spans="19:19" x14ac:dyDescent="0.2">
      <c r="S113" s="80"/>
    </row>
    <row r="114" spans="19:19" x14ac:dyDescent="0.2">
      <c r="S114" s="80"/>
    </row>
    <row r="115" spans="19:19" x14ac:dyDescent="0.2">
      <c r="S115" s="80"/>
    </row>
    <row r="116" spans="19:19" x14ac:dyDescent="0.2">
      <c r="S116" s="80"/>
    </row>
    <row r="117" spans="19:19" x14ac:dyDescent="0.2">
      <c r="S117" s="80"/>
    </row>
    <row r="118" spans="19:19" x14ac:dyDescent="0.2">
      <c r="S118" s="80"/>
    </row>
    <row r="119" spans="19:19" x14ac:dyDescent="0.2">
      <c r="S119" s="80"/>
    </row>
    <row r="120" spans="19:19" x14ac:dyDescent="0.2">
      <c r="S120" s="80"/>
    </row>
    <row r="121" spans="19:19" x14ac:dyDescent="0.2">
      <c r="S121" s="80"/>
    </row>
    <row r="122" spans="19:19" x14ac:dyDescent="0.2">
      <c r="S122" s="80"/>
    </row>
    <row r="123" spans="19:19" x14ac:dyDescent="0.2">
      <c r="S123" s="80"/>
    </row>
    <row r="124" spans="19:19" x14ac:dyDescent="0.2">
      <c r="S124" s="80"/>
    </row>
    <row r="125" spans="19:19" x14ac:dyDescent="0.2">
      <c r="S125" s="80"/>
    </row>
    <row r="126" spans="19:19" x14ac:dyDescent="0.2">
      <c r="S126" s="80"/>
    </row>
    <row r="127" spans="19:19" x14ac:dyDescent="0.2">
      <c r="S127" s="80"/>
    </row>
    <row r="128" spans="19:19" x14ac:dyDescent="0.2">
      <c r="S128" s="80"/>
    </row>
    <row r="129" spans="19:19" x14ac:dyDescent="0.2">
      <c r="S129" s="80"/>
    </row>
    <row r="130" spans="19:19" x14ac:dyDescent="0.2">
      <c r="S130" s="80"/>
    </row>
    <row r="131" spans="19:19" x14ac:dyDescent="0.2">
      <c r="S131" s="80"/>
    </row>
    <row r="132" spans="19:19" x14ac:dyDescent="0.2">
      <c r="S132" s="80"/>
    </row>
    <row r="133" spans="19:19" x14ac:dyDescent="0.2">
      <c r="S133" s="80"/>
    </row>
    <row r="134" spans="19:19" x14ac:dyDescent="0.2">
      <c r="S134" s="80"/>
    </row>
    <row r="135" spans="19:19" x14ac:dyDescent="0.2">
      <c r="S135" s="80"/>
    </row>
    <row r="136" spans="19:19" x14ac:dyDescent="0.2">
      <c r="S136" s="80"/>
    </row>
    <row r="137" spans="19:19" x14ac:dyDescent="0.2">
      <c r="S137" s="80"/>
    </row>
    <row r="138" spans="19:19" x14ac:dyDescent="0.2">
      <c r="S138" s="80"/>
    </row>
    <row r="139" spans="19:19" x14ac:dyDescent="0.2">
      <c r="S139" s="80"/>
    </row>
    <row r="140" spans="19:19" x14ac:dyDescent="0.2">
      <c r="S140" s="80"/>
    </row>
    <row r="141" spans="19:19" x14ac:dyDescent="0.2">
      <c r="S141" s="80"/>
    </row>
    <row r="142" spans="19:19" x14ac:dyDescent="0.2">
      <c r="S142" s="80"/>
    </row>
    <row r="143" spans="19:19" x14ac:dyDescent="0.2">
      <c r="S143" s="80"/>
    </row>
    <row r="144" spans="19:19" x14ac:dyDescent="0.2">
      <c r="S144" s="80"/>
    </row>
    <row r="145" spans="19:19" x14ac:dyDescent="0.2">
      <c r="S145" s="80"/>
    </row>
    <row r="146" spans="19:19" x14ac:dyDescent="0.2">
      <c r="S146" s="80"/>
    </row>
    <row r="147" spans="19:19" x14ac:dyDescent="0.2">
      <c r="S147" s="80"/>
    </row>
    <row r="148" spans="19:19" x14ac:dyDescent="0.2">
      <c r="S148" s="80"/>
    </row>
    <row r="149" spans="19:19" x14ac:dyDescent="0.2">
      <c r="S149" s="80"/>
    </row>
    <row r="150" spans="19:19" x14ac:dyDescent="0.2">
      <c r="S150" s="80"/>
    </row>
    <row r="151" spans="19:19" x14ac:dyDescent="0.2">
      <c r="S151" s="80"/>
    </row>
    <row r="152" spans="19:19" x14ac:dyDescent="0.2">
      <c r="S152" s="80"/>
    </row>
    <row r="153" spans="19:19" x14ac:dyDescent="0.2">
      <c r="S153" s="80"/>
    </row>
    <row r="154" spans="19:19" x14ac:dyDescent="0.2">
      <c r="S154" s="80"/>
    </row>
    <row r="155" spans="19:19" x14ac:dyDescent="0.2">
      <c r="S155" s="80"/>
    </row>
    <row r="156" spans="19:19" x14ac:dyDescent="0.2">
      <c r="S156" s="80"/>
    </row>
    <row r="157" spans="19:19" x14ac:dyDescent="0.2">
      <c r="S157" s="80"/>
    </row>
    <row r="158" spans="19:19" x14ac:dyDescent="0.2">
      <c r="S158" s="80"/>
    </row>
    <row r="159" spans="19:19" x14ac:dyDescent="0.2">
      <c r="S159" s="80"/>
    </row>
    <row r="160" spans="19:19" x14ac:dyDescent="0.2">
      <c r="S160" s="80"/>
    </row>
    <row r="161" spans="19:19" x14ac:dyDescent="0.2">
      <c r="S161" s="80"/>
    </row>
    <row r="162" spans="19:19" x14ac:dyDescent="0.2">
      <c r="S162" s="80"/>
    </row>
    <row r="163" spans="19:19" x14ac:dyDescent="0.2">
      <c r="S163" s="80"/>
    </row>
    <row r="164" spans="19:19" x14ac:dyDescent="0.2">
      <c r="S164" s="80"/>
    </row>
    <row r="165" spans="19:19" x14ac:dyDescent="0.2">
      <c r="S165" s="80"/>
    </row>
    <row r="166" spans="19:19" x14ac:dyDescent="0.2">
      <c r="S166" s="80"/>
    </row>
    <row r="167" spans="19:19" x14ac:dyDescent="0.2">
      <c r="S167" s="80"/>
    </row>
    <row r="168" spans="19:19" x14ac:dyDescent="0.2">
      <c r="S168" s="80"/>
    </row>
    <row r="169" spans="19:19" x14ac:dyDescent="0.2">
      <c r="S169" s="80"/>
    </row>
    <row r="170" spans="19:19" x14ac:dyDescent="0.2">
      <c r="S170" s="80"/>
    </row>
    <row r="171" spans="19:19" x14ac:dyDescent="0.2">
      <c r="S171" s="80"/>
    </row>
    <row r="172" spans="19:19" x14ac:dyDescent="0.2">
      <c r="S172" s="80"/>
    </row>
    <row r="173" spans="19:19" x14ac:dyDescent="0.2">
      <c r="S173" s="80"/>
    </row>
    <row r="174" spans="19:19" x14ac:dyDescent="0.2">
      <c r="S174" s="80"/>
    </row>
    <row r="175" spans="19:19" x14ac:dyDescent="0.2">
      <c r="S175" s="80"/>
    </row>
    <row r="176" spans="19:19" x14ac:dyDescent="0.2">
      <c r="S176" s="80"/>
    </row>
    <row r="177" spans="19:19" x14ac:dyDescent="0.2">
      <c r="S177" s="80"/>
    </row>
    <row r="178" spans="19:19" x14ac:dyDescent="0.2">
      <c r="S178" s="80"/>
    </row>
    <row r="179" spans="19:19" x14ac:dyDescent="0.2">
      <c r="S179" s="80"/>
    </row>
    <row r="180" spans="19:19" x14ac:dyDescent="0.2">
      <c r="S180" s="80"/>
    </row>
    <row r="181" spans="19:19" x14ac:dyDescent="0.2">
      <c r="S181" s="80"/>
    </row>
    <row r="182" spans="19:19" x14ac:dyDescent="0.2">
      <c r="S182" s="80"/>
    </row>
    <row r="183" spans="19:19" x14ac:dyDescent="0.2">
      <c r="S183" s="80"/>
    </row>
    <row r="184" spans="19:19" x14ac:dyDescent="0.2">
      <c r="S184" s="80"/>
    </row>
    <row r="185" spans="19:19" x14ac:dyDescent="0.2">
      <c r="S185" s="80"/>
    </row>
    <row r="186" spans="19:19" x14ac:dyDescent="0.2">
      <c r="S186" s="80"/>
    </row>
    <row r="187" spans="19:19" x14ac:dyDescent="0.2">
      <c r="S187" s="80"/>
    </row>
    <row r="188" spans="19:19" x14ac:dyDescent="0.2">
      <c r="S188" s="80"/>
    </row>
    <row r="189" spans="19:19" x14ac:dyDescent="0.2">
      <c r="S189" s="80"/>
    </row>
    <row r="190" spans="19:19" x14ac:dyDescent="0.2">
      <c r="S190" s="80"/>
    </row>
    <row r="191" spans="19:19" x14ac:dyDescent="0.2">
      <c r="S191" s="80"/>
    </row>
    <row r="192" spans="19:19" x14ac:dyDescent="0.2">
      <c r="S192" s="80"/>
    </row>
    <row r="193" spans="19:19" x14ac:dyDescent="0.2">
      <c r="S193" s="80"/>
    </row>
    <row r="194" spans="19:19" x14ac:dyDescent="0.2">
      <c r="S194" s="80"/>
    </row>
    <row r="195" spans="19:19" x14ac:dyDescent="0.2">
      <c r="S195" s="80"/>
    </row>
    <row r="196" spans="19:19" x14ac:dyDescent="0.2">
      <c r="S196" s="80"/>
    </row>
    <row r="197" spans="19:19" x14ac:dyDescent="0.2">
      <c r="S197" s="80"/>
    </row>
    <row r="198" spans="19:19" x14ac:dyDescent="0.2">
      <c r="S198" s="80"/>
    </row>
    <row r="199" spans="19:19" x14ac:dyDescent="0.2">
      <c r="S199" s="80"/>
    </row>
    <row r="200" spans="19:19" x14ac:dyDescent="0.2">
      <c r="S200" s="80"/>
    </row>
    <row r="201" spans="19:19" x14ac:dyDescent="0.2">
      <c r="S201" s="80"/>
    </row>
    <row r="202" spans="19:19" x14ac:dyDescent="0.2">
      <c r="S202" s="80"/>
    </row>
    <row r="203" spans="19:19" x14ac:dyDescent="0.2">
      <c r="S203" s="80"/>
    </row>
    <row r="204" spans="19:19" x14ac:dyDescent="0.2">
      <c r="S204" s="80"/>
    </row>
    <row r="205" spans="19:19" x14ac:dyDescent="0.2">
      <c r="S205" s="80"/>
    </row>
    <row r="206" spans="19:19" x14ac:dyDescent="0.2">
      <c r="S206" s="80"/>
    </row>
    <row r="207" spans="19:19" x14ac:dyDescent="0.2">
      <c r="S207" s="80"/>
    </row>
    <row r="208" spans="19:19" x14ac:dyDescent="0.2">
      <c r="S208" s="80"/>
    </row>
    <row r="209" spans="19:19" x14ac:dyDescent="0.2">
      <c r="S209" s="80"/>
    </row>
    <row r="210" spans="19:19" x14ac:dyDescent="0.2">
      <c r="S210" s="80"/>
    </row>
  </sheetData>
  <mergeCells count="35">
    <mergeCell ref="B5:C5"/>
    <mergeCell ref="D5:F5"/>
    <mergeCell ref="I5:J5"/>
    <mergeCell ref="K5:O5"/>
    <mergeCell ref="B2:P2"/>
    <mergeCell ref="B4:C4"/>
    <mergeCell ref="D4:F4"/>
    <mergeCell ref="I4:J4"/>
    <mergeCell ref="K4:O4"/>
    <mergeCell ref="D6:F6"/>
    <mergeCell ref="I6:J6"/>
    <mergeCell ref="K6:O6"/>
    <mergeCell ref="H8:J8"/>
    <mergeCell ref="M8:N8"/>
    <mergeCell ref="O8:S8"/>
    <mergeCell ref="K8:L8"/>
    <mergeCell ref="V8:Z8"/>
    <mergeCell ref="AA8:AE8"/>
    <mergeCell ref="B41:G41"/>
    <mergeCell ref="I41:K45"/>
    <mergeCell ref="L41:O41"/>
    <mergeCell ref="E42:G42"/>
    <mergeCell ref="L42:M42"/>
    <mergeCell ref="N42:O42"/>
    <mergeCell ref="E43:G43"/>
    <mergeCell ref="L43:M43"/>
    <mergeCell ref="E46:G46"/>
    <mergeCell ref="E47:G47"/>
    <mergeCell ref="E48:G48"/>
    <mergeCell ref="N43:O43"/>
    <mergeCell ref="E44:G44"/>
    <mergeCell ref="L44:O44"/>
    <mergeCell ref="E45:G45"/>
    <mergeCell ref="L45:M45"/>
    <mergeCell ref="N45:O45"/>
  </mergeCells>
  <conditionalFormatting sqref="J10:L40">
    <cfRule type="expression" dxfId="56" priority="2" stopIfTrue="1">
      <formula>IF(I10="Inland",TRUE,FALSE)</formula>
    </cfRule>
    <cfRule type="expression" dxfId="55" priority="3" stopIfTrue="1">
      <formula>IF(I10="Keines",TRUE,FALSE)</formula>
    </cfRule>
    <cfRule type="expression" dxfId="54" priority="4" stopIfTrue="1">
      <formula>IF(I10&lt;&gt;"Keines",TRUE,FALSE)</formula>
    </cfRule>
  </conditionalFormatting>
  <conditionalFormatting sqref="M10:M40">
    <cfRule type="expression" dxfId="53" priority="1">
      <formula>"wenn($K$10=""Beleg"";wahr;falsch)"</formula>
    </cfRule>
  </conditionalFormatting>
  <dataValidations count="3">
    <dataValidation type="list" allowBlank="1" showInputMessage="1" showErrorMessage="1" sqref="I10:I40">
      <formula1>INDIRECT(H10)</formula1>
    </dataValidation>
    <dataValidation type="list" allowBlank="1" showInputMessage="1" showErrorMessage="1" sqref="K5:O5">
      <formula1>#REF!</formula1>
    </dataValidation>
    <dataValidation type="list" allowBlank="1" showInputMessage="1" showErrorMessage="1" sqref="K10:K40">
      <formula1>Essensanzahl</formula1>
    </dataValidation>
  </dataValidations>
  <printOptions horizontalCentered="1" verticalCentered="1"/>
  <pageMargins left="0.15748031496062992" right="0.19685039370078741" top="0.19685039370078741" bottom="0.19685039370078741" header="0" footer="0"/>
  <pageSetup paperSize="9" scale="53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Kostentabelle!$F$2:$F$6</xm:f>
          </x14:formula1>
          <xm:sqref>H10:H40</xm:sqref>
        </x14:dataValidation>
        <x14:dataValidation type="list" allowBlank="1" showInputMessage="1" showErrorMessage="1">
          <x14:formula1>
            <xm:f>Kostentabelle!$H$1:$H$3</xm:f>
          </x14:formula1>
          <xm:sqref>M10:M40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autoPageBreaks="0" fitToPage="1"/>
  </sheetPr>
  <dimension ref="A2:AC210"/>
  <sheetViews>
    <sheetView showGridLines="0" showZeros="0" showOutlineSymbols="0" zoomScale="85" zoomScaleNormal="85" workbookViewId="0">
      <selection activeCell="D4" sqref="D4:F4"/>
    </sheetView>
  </sheetViews>
  <sheetFormatPr baseColWidth="10" defaultColWidth="9.140625" defaultRowHeight="12.75" x14ac:dyDescent="0.2"/>
  <cols>
    <col min="1" max="1" width="6.7109375" style="60" customWidth="1"/>
    <col min="2" max="2" width="7" style="60" customWidth="1"/>
    <col min="3" max="3" width="37.85546875" style="60" customWidth="1"/>
    <col min="4" max="4" width="63" style="60" customWidth="1"/>
    <col min="5" max="7" width="7.7109375" style="60" customWidth="1"/>
    <col min="8" max="8" width="15.28515625" style="60" bestFit="1" customWidth="1"/>
    <col min="9" max="9" width="26.5703125" style="60" customWidth="1"/>
    <col min="10" max="10" width="11.7109375" style="60" customWidth="1"/>
    <col min="11" max="11" width="9.7109375" style="60" customWidth="1"/>
    <col min="12" max="12" width="11.7109375" style="60" customWidth="1"/>
    <col min="13" max="13" width="12.7109375" style="60" customWidth="1"/>
    <col min="14" max="14" width="12.85546875" style="60" customWidth="1"/>
    <col min="15" max="15" width="10.7109375" style="60" customWidth="1"/>
    <col min="16" max="17" width="12" style="60" customWidth="1"/>
    <col min="18" max="18" width="161.5703125" style="32" customWidth="1"/>
    <col min="19" max="19" width="9.140625" style="14" customWidth="1"/>
    <col min="20" max="20" width="15.42578125" style="14" customWidth="1"/>
    <col min="21" max="29" width="15.42578125" style="60" customWidth="1"/>
    <col min="30" max="16384" width="9.140625" style="60"/>
  </cols>
  <sheetData>
    <row r="2" spans="1:29" ht="20.25" x14ac:dyDescent="0.2">
      <c r="B2" s="140" t="s">
        <v>39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2"/>
      <c r="Q2" s="13"/>
      <c r="R2" s="20"/>
    </row>
    <row r="3" spans="1:29" x14ac:dyDescent="0.2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  <c r="Q3" s="17"/>
      <c r="R3" s="20"/>
    </row>
    <row r="4" spans="1:29" x14ac:dyDescent="0.2">
      <c r="B4" s="118" t="s">
        <v>40</v>
      </c>
      <c r="C4" s="119"/>
      <c r="D4" s="143"/>
      <c r="E4" s="144"/>
      <c r="F4" s="145"/>
      <c r="G4" s="18"/>
      <c r="H4" s="18"/>
      <c r="I4" s="118" t="s">
        <v>42</v>
      </c>
      <c r="J4" s="119"/>
      <c r="K4" s="146"/>
      <c r="L4" s="147"/>
      <c r="M4" s="147"/>
      <c r="N4" s="147"/>
      <c r="O4" s="148"/>
      <c r="P4" s="19"/>
      <c r="Q4" s="19"/>
      <c r="R4" s="33"/>
    </row>
    <row r="5" spans="1:29" x14ac:dyDescent="0.2">
      <c r="B5" s="125" t="s">
        <v>41</v>
      </c>
      <c r="C5" s="126"/>
      <c r="D5" s="132"/>
      <c r="E5" s="133"/>
      <c r="F5" s="134"/>
      <c r="G5" s="18"/>
      <c r="H5" s="18"/>
      <c r="I5" s="135" t="s">
        <v>66</v>
      </c>
      <c r="J5" s="136"/>
      <c r="K5" s="137" t="s">
        <v>35</v>
      </c>
      <c r="L5" s="138"/>
      <c r="M5" s="138"/>
      <c r="N5" s="138"/>
      <c r="O5" s="139"/>
      <c r="P5" s="19"/>
      <c r="Q5" s="19"/>
      <c r="R5" s="33"/>
    </row>
    <row r="6" spans="1:29" x14ac:dyDescent="0.2">
      <c r="B6" s="21"/>
      <c r="C6" s="21"/>
      <c r="D6" s="124"/>
      <c r="E6" s="124"/>
      <c r="F6" s="124"/>
      <c r="G6" s="22"/>
      <c r="H6" s="66"/>
      <c r="I6" s="125" t="s">
        <v>43</v>
      </c>
      <c r="J6" s="126"/>
      <c r="K6" s="127">
        <v>0.42</v>
      </c>
      <c r="L6" s="127"/>
      <c r="M6" s="127"/>
      <c r="N6" s="127"/>
      <c r="O6" s="128"/>
      <c r="P6" s="23"/>
      <c r="Q6" s="23"/>
      <c r="R6" s="34"/>
    </row>
    <row r="7" spans="1:29" x14ac:dyDescent="0.2">
      <c r="B7" s="24"/>
      <c r="P7" s="23"/>
      <c r="Q7" s="23"/>
      <c r="R7" s="34"/>
    </row>
    <row r="8" spans="1:29" ht="25.5" customHeight="1" x14ac:dyDescent="0.2">
      <c r="A8" s="30" t="s">
        <v>67</v>
      </c>
      <c r="B8" s="25" t="s">
        <v>4</v>
      </c>
      <c r="C8" s="25" t="s">
        <v>0</v>
      </c>
      <c r="D8" s="25" t="s">
        <v>1</v>
      </c>
      <c r="E8" s="25" t="s">
        <v>5</v>
      </c>
      <c r="F8" s="25" t="s">
        <v>6</v>
      </c>
      <c r="G8" s="25" t="s">
        <v>7</v>
      </c>
      <c r="H8" s="129" t="s">
        <v>10</v>
      </c>
      <c r="I8" s="130"/>
      <c r="J8" s="131"/>
      <c r="K8" s="129" t="s">
        <v>17</v>
      </c>
      <c r="L8" s="131"/>
      <c r="M8" s="129" t="s">
        <v>11</v>
      </c>
      <c r="N8" s="130"/>
      <c r="O8" s="130"/>
      <c r="P8" s="130"/>
      <c r="Q8" s="131"/>
      <c r="R8" s="31"/>
      <c r="S8" s="80"/>
      <c r="T8" s="109" t="s">
        <v>257</v>
      </c>
      <c r="U8" s="109"/>
      <c r="V8" s="109"/>
      <c r="W8" s="109"/>
      <c r="X8" s="109"/>
      <c r="Y8" s="109" t="s">
        <v>17</v>
      </c>
      <c r="Z8" s="109"/>
      <c r="AA8" s="109"/>
      <c r="AB8" s="109"/>
      <c r="AC8" s="109"/>
    </row>
    <row r="9" spans="1:29" x14ac:dyDescent="0.2">
      <c r="A9" s="26" t="s">
        <v>68</v>
      </c>
      <c r="B9" s="26"/>
      <c r="C9" s="26"/>
      <c r="D9" s="26"/>
      <c r="E9" s="27" t="s">
        <v>15</v>
      </c>
      <c r="F9" s="27" t="s">
        <v>15</v>
      </c>
      <c r="G9" s="26"/>
      <c r="H9" s="26"/>
      <c r="I9" s="27"/>
      <c r="J9" s="27" t="s">
        <v>3</v>
      </c>
      <c r="K9" s="27"/>
      <c r="L9" s="27" t="s">
        <v>3</v>
      </c>
      <c r="M9" s="27" t="s">
        <v>36</v>
      </c>
      <c r="N9" s="27" t="s">
        <v>37</v>
      </c>
      <c r="O9" s="27" t="s">
        <v>12</v>
      </c>
      <c r="P9" s="27" t="s">
        <v>254</v>
      </c>
      <c r="Q9" s="27" t="s">
        <v>69</v>
      </c>
      <c r="R9" s="78"/>
      <c r="S9" s="80"/>
      <c r="T9" s="82" t="s">
        <v>73</v>
      </c>
      <c r="U9" s="82" t="s">
        <v>126</v>
      </c>
      <c r="V9" s="82" t="s">
        <v>172</v>
      </c>
      <c r="W9" s="82" t="s">
        <v>203</v>
      </c>
      <c r="X9" s="82" t="s">
        <v>206</v>
      </c>
      <c r="Y9" s="82" t="s">
        <v>73</v>
      </c>
      <c r="Z9" s="82" t="s">
        <v>126</v>
      </c>
      <c r="AA9" s="82" t="s">
        <v>172</v>
      </c>
      <c r="AB9" s="82" t="s">
        <v>203</v>
      </c>
      <c r="AC9" s="82" t="s">
        <v>206</v>
      </c>
    </row>
    <row r="10" spans="1:29" s="38" customFormat="1" ht="15" x14ac:dyDescent="0.2">
      <c r="A10" s="51"/>
      <c r="B10" s="36"/>
      <c r="C10" s="40"/>
      <c r="D10" s="40"/>
      <c r="E10" s="37"/>
      <c r="F10" s="37"/>
      <c r="G10" s="86">
        <f t="shared" ref="G10:G40" si="0">IF((F10-E10)*24&gt;11.01,24,IF((F10-E10)*24&gt;3,IF(F10&gt;E10,ABS(ROUNDUP((F10-E10)*24,0)),ABS(ROUNDUP((IF(TEXT(E10,"H")&lt;&gt;"0",24-TEXT(E10,"HH"),0)+TEXT(F10,"HH")),0))),0))</f>
        <v>0</v>
      </c>
      <c r="H10" s="40"/>
      <c r="I10" s="40"/>
      <c r="J10" s="44">
        <f>IF(I10 &lt;&gt; "Keines",IF(G10&lt;=3,0,IF(G10&gt;3,IF(G10&lt;=12,G10/12*VLOOKUP(I10,Kostentabelle!$B$2:$D$175,2,FALSE),VLOOKUP(I10,Kostentabelle!$B$2:$D$175,2,FALSE)))),"")</f>
        <v>0</v>
      </c>
      <c r="K10" s="40"/>
      <c r="L10" s="42" t="str">
        <f>IF(K10="","",IF(K10="Beleg","",IF(K10="Nein","",VLOOKUP(I10,Kostentabelle!$B$2:$D$175,3,FALSE))))</f>
        <v/>
      </c>
      <c r="M10" s="40"/>
      <c r="N10" s="40"/>
      <c r="O10" s="54" t="str">
        <f t="shared" ref="O10:O40" si="1">IF(OR(M10="",N10=""),"",N10-M10)</f>
        <v/>
      </c>
      <c r="P10" s="56" t="str">
        <f>IF(O10="","",$K$6*O10)</f>
        <v/>
      </c>
      <c r="Q10" s="56" t="str">
        <f>IF(OR(A10="",O10=""),"",A10*0.05*O10)</f>
        <v/>
      </c>
      <c r="R10" s="79"/>
      <c r="S10" s="81"/>
      <c r="T10" s="83" t="str">
        <f>IF($H10=T$9,$J10,"")</f>
        <v/>
      </c>
      <c r="U10" s="83" t="str">
        <f t="shared" ref="U10:X25" si="2">IF($H10=U$9,$J10,"")</f>
        <v/>
      </c>
      <c r="V10" s="83" t="str">
        <f t="shared" si="2"/>
        <v/>
      </c>
      <c r="W10" s="83" t="str">
        <f t="shared" si="2"/>
        <v/>
      </c>
      <c r="X10" s="83" t="str">
        <f t="shared" si="2"/>
        <v/>
      </c>
      <c r="Y10" s="84" t="str">
        <f>IF($H10=Y$9,$L10,"")</f>
        <v/>
      </c>
      <c r="Z10" s="84" t="str">
        <f t="shared" ref="Z10:AC25" si="3">IF($H10=Z$9,$L10,"")</f>
        <v/>
      </c>
      <c r="AA10" s="84" t="str">
        <f t="shared" si="3"/>
        <v/>
      </c>
      <c r="AB10" s="84" t="str">
        <f t="shared" si="3"/>
        <v/>
      </c>
      <c r="AC10" s="84" t="str">
        <f t="shared" si="3"/>
        <v/>
      </c>
    </row>
    <row r="11" spans="1:29" s="38" customFormat="1" ht="15" x14ac:dyDescent="0.2">
      <c r="A11" s="52"/>
      <c r="B11" s="39"/>
      <c r="C11" s="40"/>
      <c r="D11" s="40"/>
      <c r="E11" s="41"/>
      <c r="F11" s="41"/>
      <c r="G11" s="43">
        <f t="shared" si="0"/>
        <v>0</v>
      </c>
      <c r="H11" s="40"/>
      <c r="I11" s="40"/>
      <c r="J11" s="44">
        <f>IF(I11 &lt;&gt; "Keines",IF(G11&lt;=3,0,IF(G11&gt;3,IF(G11&lt;=12,G11/12*VLOOKUP(I11,Kostentabelle!$B$2:$D$175,2,FALSE),VLOOKUP(I11,Kostentabelle!$B$2:$D$175,2,FALSE)))),"")</f>
        <v>0</v>
      </c>
      <c r="K11" s="40"/>
      <c r="L11" s="42" t="str">
        <f>IF(K11="","",IF(K11="Beleg","",IF(K11="Nein","",VLOOKUP(I11,Kostentabelle!$B$2:$D$175,3,FALSE))))</f>
        <v/>
      </c>
      <c r="M11" s="40"/>
      <c r="N11" s="40"/>
      <c r="O11" s="54" t="str">
        <f t="shared" si="1"/>
        <v/>
      </c>
      <c r="P11" s="77" t="str">
        <f t="shared" ref="P11:P40" si="4">IF(O11="","",$K$6*O11)</f>
        <v/>
      </c>
      <c r="Q11" s="77" t="str">
        <f t="shared" ref="Q11:Q40" si="5">IF(OR(A11="",O11=""),"",A11*0.05*O11)</f>
        <v/>
      </c>
      <c r="R11" s="79"/>
      <c r="S11" s="81"/>
      <c r="T11" s="83" t="str">
        <f t="shared" ref="T11:X40" si="6">IF($H11=T$9,$J11,"")</f>
        <v/>
      </c>
      <c r="U11" s="83" t="str">
        <f t="shared" si="2"/>
        <v/>
      </c>
      <c r="V11" s="83" t="str">
        <f t="shared" si="2"/>
        <v/>
      </c>
      <c r="W11" s="83" t="str">
        <f t="shared" si="2"/>
        <v/>
      </c>
      <c r="X11" s="83" t="str">
        <f t="shared" si="2"/>
        <v/>
      </c>
      <c r="Y11" s="84" t="str">
        <f t="shared" ref="Y11:AC40" si="7">IF($H11=Y$9,$L11,"")</f>
        <v/>
      </c>
      <c r="Z11" s="84" t="str">
        <f t="shared" si="3"/>
        <v/>
      </c>
      <c r="AA11" s="84" t="str">
        <f t="shared" si="3"/>
        <v/>
      </c>
      <c r="AB11" s="84" t="str">
        <f t="shared" si="3"/>
        <v/>
      </c>
      <c r="AC11" s="84" t="str">
        <f t="shared" si="3"/>
        <v/>
      </c>
    </row>
    <row r="12" spans="1:29" s="38" customFormat="1" ht="15" x14ac:dyDescent="0.2">
      <c r="A12" s="52"/>
      <c r="B12" s="39"/>
      <c r="C12" s="40"/>
      <c r="D12" s="40"/>
      <c r="E12" s="41"/>
      <c r="F12" s="41"/>
      <c r="G12" s="43">
        <f t="shared" si="0"/>
        <v>0</v>
      </c>
      <c r="H12" s="40"/>
      <c r="I12" s="40"/>
      <c r="J12" s="44">
        <f>IF(I12 &lt;&gt; "Keines",IF(G12&lt;=3,0,IF(G12&gt;3,IF(G12&lt;=12,G12/12*VLOOKUP(I12,Kostentabelle!$B$2:$D$175,2,FALSE),VLOOKUP(I12,Kostentabelle!$B$2:$D$175,2,FALSE)))),"")</f>
        <v>0</v>
      </c>
      <c r="K12" s="40"/>
      <c r="L12" s="42" t="str">
        <f>IF(K12="","",IF(K12="Beleg","",IF(K12="Nein","",VLOOKUP(I12,Kostentabelle!$B$2:$D$175,3,FALSE))))</f>
        <v/>
      </c>
      <c r="M12" s="40"/>
      <c r="N12" s="40"/>
      <c r="O12" s="54" t="str">
        <f t="shared" si="1"/>
        <v/>
      </c>
      <c r="P12" s="77" t="str">
        <f t="shared" si="4"/>
        <v/>
      </c>
      <c r="Q12" s="77" t="str">
        <f t="shared" si="5"/>
        <v/>
      </c>
      <c r="R12" s="79"/>
      <c r="S12" s="81"/>
      <c r="T12" s="83" t="str">
        <f t="shared" si="6"/>
        <v/>
      </c>
      <c r="U12" s="83" t="str">
        <f t="shared" si="2"/>
        <v/>
      </c>
      <c r="V12" s="83" t="str">
        <f t="shared" si="2"/>
        <v/>
      </c>
      <c r="W12" s="83" t="str">
        <f t="shared" si="2"/>
        <v/>
      </c>
      <c r="X12" s="83" t="str">
        <f t="shared" si="2"/>
        <v/>
      </c>
      <c r="Y12" s="84" t="str">
        <f t="shared" si="7"/>
        <v/>
      </c>
      <c r="Z12" s="84" t="str">
        <f t="shared" si="3"/>
        <v/>
      </c>
      <c r="AA12" s="84" t="str">
        <f t="shared" si="3"/>
        <v/>
      </c>
      <c r="AB12" s="84" t="str">
        <f t="shared" si="3"/>
        <v/>
      </c>
      <c r="AC12" s="84" t="str">
        <f t="shared" si="3"/>
        <v/>
      </c>
    </row>
    <row r="13" spans="1:29" s="38" customFormat="1" ht="15" x14ac:dyDescent="0.2">
      <c r="A13" s="52">
        <v>0</v>
      </c>
      <c r="B13" s="39"/>
      <c r="C13" s="40"/>
      <c r="D13" s="40"/>
      <c r="E13" s="41"/>
      <c r="F13" s="41"/>
      <c r="G13" s="43">
        <f t="shared" si="0"/>
        <v>0</v>
      </c>
      <c r="H13" s="40"/>
      <c r="I13" s="40"/>
      <c r="J13" s="44">
        <f>IF(I13 &lt;&gt; "Keines",IF(G13&lt;=3,0,IF(G13&gt;3,IF(G13&lt;=12,G13/12*VLOOKUP(I13,Kostentabelle!$B$2:$D$175,2,FALSE),VLOOKUP(I13,Kostentabelle!$B$2:$D$175,2,FALSE)))),"")</f>
        <v>0</v>
      </c>
      <c r="K13" s="40"/>
      <c r="L13" s="42" t="str">
        <f>IF(K13="","",IF(K13="Beleg","",IF(K13="Nein","",VLOOKUP(I13,Kostentabelle!$B$2:$D$175,3,FALSE))))</f>
        <v/>
      </c>
      <c r="M13" s="40"/>
      <c r="N13" s="40"/>
      <c r="O13" s="54" t="str">
        <f t="shared" si="1"/>
        <v/>
      </c>
      <c r="P13" s="77" t="str">
        <f t="shared" si="4"/>
        <v/>
      </c>
      <c r="Q13" s="77" t="str">
        <f t="shared" si="5"/>
        <v/>
      </c>
      <c r="R13" s="79"/>
      <c r="S13" s="81"/>
      <c r="T13" s="83" t="str">
        <f t="shared" si="6"/>
        <v/>
      </c>
      <c r="U13" s="83" t="str">
        <f t="shared" si="2"/>
        <v/>
      </c>
      <c r="V13" s="83" t="str">
        <f t="shared" si="2"/>
        <v/>
      </c>
      <c r="W13" s="83" t="str">
        <f t="shared" si="2"/>
        <v/>
      </c>
      <c r="X13" s="83" t="str">
        <f t="shared" si="2"/>
        <v/>
      </c>
      <c r="Y13" s="84" t="str">
        <f t="shared" si="7"/>
        <v/>
      </c>
      <c r="Z13" s="84" t="str">
        <f t="shared" si="3"/>
        <v/>
      </c>
      <c r="AA13" s="84" t="str">
        <f t="shared" si="3"/>
        <v/>
      </c>
      <c r="AB13" s="84" t="str">
        <f t="shared" si="3"/>
        <v/>
      </c>
      <c r="AC13" s="84" t="str">
        <f t="shared" si="3"/>
        <v/>
      </c>
    </row>
    <row r="14" spans="1:29" s="38" customFormat="1" ht="15" x14ac:dyDescent="0.2">
      <c r="A14" s="52">
        <v>0</v>
      </c>
      <c r="B14" s="39"/>
      <c r="C14" s="40"/>
      <c r="D14" s="40"/>
      <c r="E14" s="41"/>
      <c r="F14" s="41"/>
      <c r="G14" s="43">
        <f t="shared" si="0"/>
        <v>0</v>
      </c>
      <c r="H14" s="40"/>
      <c r="I14" s="40"/>
      <c r="J14" s="44">
        <f>IF(I14 &lt;&gt; "Keines",IF(G14&lt;=3,0,IF(G14&gt;3,IF(G14&lt;=12,G14/12*VLOOKUP(I14,Kostentabelle!$B$2:$D$175,2,FALSE),VLOOKUP(I14,Kostentabelle!$B$2:$D$175,2,FALSE)))),"")</f>
        <v>0</v>
      </c>
      <c r="K14" s="40"/>
      <c r="L14" s="42" t="str">
        <f>IF(K14="","",IF(K14="Beleg","",IF(K14="Nein","",VLOOKUP(I14,Kostentabelle!$B$2:$D$175,3,FALSE))))</f>
        <v/>
      </c>
      <c r="M14" s="40"/>
      <c r="N14" s="40"/>
      <c r="O14" s="54" t="str">
        <f t="shared" si="1"/>
        <v/>
      </c>
      <c r="P14" s="77" t="str">
        <f t="shared" si="4"/>
        <v/>
      </c>
      <c r="Q14" s="77" t="str">
        <f t="shared" si="5"/>
        <v/>
      </c>
      <c r="R14" s="79"/>
      <c r="S14" s="81"/>
      <c r="T14" s="83" t="str">
        <f t="shared" si="6"/>
        <v/>
      </c>
      <c r="U14" s="83" t="str">
        <f t="shared" si="2"/>
        <v/>
      </c>
      <c r="V14" s="83" t="str">
        <f t="shared" si="2"/>
        <v/>
      </c>
      <c r="W14" s="83" t="str">
        <f t="shared" si="2"/>
        <v/>
      </c>
      <c r="X14" s="83" t="str">
        <f t="shared" si="2"/>
        <v/>
      </c>
      <c r="Y14" s="84" t="str">
        <f t="shared" si="7"/>
        <v/>
      </c>
      <c r="Z14" s="84" t="str">
        <f t="shared" si="3"/>
        <v/>
      </c>
      <c r="AA14" s="84" t="str">
        <f t="shared" si="3"/>
        <v/>
      </c>
      <c r="AB14" s="84" t="str">
        <f t="shared" si="3"/>
        <v/>
      </c>
      <c r="AC14" s="84" t="str">
        <f t="shared" si="3"/>
        <v/>
      </c>
    </row>
    <row r="15" spans="1:29" s="38" customFormat="1" ht="15" x14ac:dyDescent="0.2">
      <c r="A15" s="52">
        <v>0</v>
      </c>
      <c r="B15" s="39"/>
      <c r="C15" s="40"/>
      <c r="D15" s="40"/>
      <c r="E15" s="41"/>
      <c r="F15" s="41"/>
      <c r="G15" s="43">
        <f t="shared" si="0"/>
        <v>0</v>
      </c>
      <c r="H15" s="40"/>
      <c r="I15" s="40"/>
      <c r="J15" s="44">
        <f>IF(I15 &lt;&gt; "Keines",IF(G15&lt;=3,0,IF(G15&gt;3,IF(G15&lt;=12,G15/12*VLOOKUP(I15,Kostentabelle!$B$2:$D$175,2,FALSE),VLOOKUP(I15,Kostentabelle!$B$2:$D$175,2,FALSE)))),"")</f>
        <v>0</v>
      </c>
      <c r="K15" s="40"/>
      <c r="L15" s="42" t="str">
        <f>IF(K15="","",IF(K15="Beleg","",IF(K15="Nein","",VLOOKUP(I15,Kostentabelle!$B$2:$D$175,3,FALSE))))</f>
        <v/>
      </c>
      <c r="M15" s="40"/>
      <c r="N15" s="40"/>
      <c r="O15" s="54" t="str">
        <f t="shared" si="1"/>
        <v/>
      </c>
      <c r="P15" s="77" t="str">
        <f t="shared" si="4"/>
        <v/>
      </c>
      <c r="Q15" s="77" t="str">
        <f t="shared" si="5"/>
        <v/>
      </c>
      <c r="R15" s="79"/>
      <c r="S15" s="81"/>
      <c r="T15" s="83" t="str">
        <f t="shared" si="6"/>
        <v/>
      </c>
      <c r="U15" s="83" t="str">
        <f t="shared" si="2"/>
        <v/>
      </c>
      <c r="V15" s="83" t="str">
        <f t="shared" si="2"/>
        <v/>
      </c>
      <c r="W15" s="83" t="str">
        <f t="shared" si="2"/>
        <v/>
      </c>
      <c r="X15" s="83" t="str">
        <f t="shared" si="2"/>
        <v/>
      </c>
      <c r="Y15" s="84" t="str">
        <f t="shared" si="7"/>
        <v/>
      </c>
      <c r="Z15" s="84" t="str">
        <f t="shared" si="3"/>
        <v/>
      </c>
      <c r="AA15" s="84" t="str">
        <f t="shared" si="3"/>
        <v/>
      </c>
      <c r="AB15" s="84" t="str">
        <f t="shared" si="3"/>
        <v/>
      </c>
      <c r="AC15" s="84" t="str">
        <f t="shared" si="3"/>
        <v/>
      </c>
    </row>
    <row r="16" spans="1:29" s="38" customFormat="1" ht="15" x14ac:dyDescent="0.2">
      <c r="A16" s="52">
        <v>0</v>
      </c>
      <c r="B16" s="39"/>
      <c r="C16" s="40"/>
      <c r="D16" s="40"/>
      <c r="E16" s="41"/>
      <c r="F16" s="41"/>
      <c r="G16" s="43">
        <f t="shared" si="0"/>
        <v>0</v>
      </c>
      <c r="H16" s="40"/>
      <c r="I16" s="40"/>
      <c r="J16" s="44">
        <f>IF(I16 &lt;&gt; "Keines",IF(G16&lt;=3,0,IF(G16&gt;3,IF(G16&lt;=12,G16/12*VLOOKUP(I16,Kostentabelle!$B$2:$D$175,2,FALSE),VLOOKUP(I16,Kostentabelle!$B$2:$D$175,2,FALSE)))),"")</f>
        <v>0</v>
      </c>
      <c r="K16" s="40"/>
      <c r="L16" s="42" t="str">
        <f>IF(K16="","",IF(K16="Beleg","",IF(K16="Nein","",VLOOKUP(I16,Kostentabelle!$B$2:$D$175,3,FALSE))))</f>
        <v/>
      </c>
      <c r="M16" s="40"/>
      <c r="N16" s="40"/>
      <c r="O16" s="54" t="str">
        <f t="shared" si="1"/>
        <v/>
      </c>
      <c r="P16" s="77" t="str">
        <f t="shared" si="4"/>
        <v/>
      </c>
      <c r="Q16" s="77" t="str">
        <f t="shared" si="5"/>
        <v/>
      </c>
      <c r="R16" s="79"/>
      <c r="S16" s="81"/>
      <c r="T16" s="83" t="str">
        <f t="shared" si="6"/>
        <v/>
      </c>
      <c r="U16" s="83" t="str">
        <f t="shared" si="2"/>
        <v/>
      </c>
      <c r="V16" s="83" t="str">
        <f t="shared" si="2"/>
        <v/>
      </c>
      <c r="W16" s="83" t="str">
        <f t="shared" si="2"/>
        <v/>
      </c>
      <c r="X16" s="83" t="str">
        <f t="shared" si="2"/>
        <v/>
      </c>
      <c r="Y16" s="84" t="str">
        <f t="shared" si="7"/>
        <v/>
      </c>
      <c r="Z16" s="84" t="str">
        <f t="shared" si="3"/>
        <v/>
      </c>
      <c r="AA16" s="84" t="str">
        <f t="shared" si="3"/>
        <v/>
      </c>
      <c r="AB16" s="84" t="str">
        <f t="shared" si="3"/>
        <v/>
      </c>
      <c r="AC16" s="84" t="str">
        <f t="shared" si="3"/>
        <v/>
      </c>
    </row>
    <row r="17" spans="1:29" s="38" customFormat="1" ht="15" x14ac:dyDescent="0.2">
      <c r="A17" s="52">
        <v>0</v>
      </c>
      <c r="B17" s="39"/>
      <c r="C17" s="40"/>
      <c r="D17" s="40"/>
      <c r="E17" s="41"/>
      <c r="F17" s="41"/>
      <c r="G17" s="43">
        <f t="shared" si="0"/>
        <v>0</v>
      </c>
      <c r="H17" s="40"/>
      <c r="I17" s="40"/>
      <c r="J17" s="44">
        <f>IF(I17 &lt;&gt; "Keines",IF(G17&lt;=3,0,IF(G17&gt;3,IF(G17&lt;=12,G17/12*VLOOKUP(I17,Kostentabelle!$B$2:$D$175,2,FALSE),VLOOKUP(I17,Kostentabelle!$B$2:$D$175,2,FALSE)))),"")</f>
        <v>0</v>
      </c>
      <c r="K17" s="40"/>
      <c r="L17" s="42" t="str">
        <f>IF(K17="","",IF(K17="Beleg","",IF(K17="Nein","",VLOOKUP(I17,Kostentabelle!$B$2:$D$175,3,FALSE))))</f>
        <v/>
      </c>
      <c r="M17" s="40"/>
      <c r="N17" s="40"/>
      <c r="O17" s="54" t="str">
        <f t="shared" si="1"/>
        <v/>
      </c>
      <c r="P17" s="77" t="str">
        <f t="shared" si="4"/>
        <v/>
      </c>
      <c r="Q17" s="77" t="str">
        <f t="shared" si="5"/>
        <v/>
      </c>
      <c r="R17" s="79"/>
      <c r="S17" s="81"/>
      <c r="T17" s="83" t="str">
        <f t="shared" si="6"/>
        <v/>
      </c>
      <c r="U17" s="83" t="str">
        <f t="shared" si="2"/>
        <v/>
      </c>
      <c r="V17" s="83" t="str">
        <f t="shared" si="2"/>
        <v/>
      </c>
      <c r="W17" s="83" t="str">
        <f t="shared" si="2"/>
        <v/>
      </c>
      <c r="X17" s="83" t="str">
        <f t="shared" si="2"/>
        <v/>
      </c>
      <c r="Y17" s="84" t="str">
        <f t="shared" si="7"/>
        <v/>
      </c>
      <c r="Z17" s="84" t="str">
        <f t="shared" si="3"/>
        <v/>
      </c>
      <c r="AA17" s="84" t="str">
        <f t="shared" si="3"/>
        <v/>
      </c>
      <c r="AB17" s="84" t="str">
        <f t="shared" si="3"/>
        <v/>
      </c>
      <c r="AC17" s="84" t="str">
        <f t="shared" si="3"/>
        <v/>
      </c>
    </row>
    <row r="18" spans="1:29" s="38" customFormat="1" ht="15" x14ac:dyDescent="0.2">
      <c r="A18" s="52">
        <v>0</v>
      </c>
      <c r="B18" s="39"/>
      <c r="C18" s="40"/>
      <c r="D18" s="40"/>
      <c r="E18" s="41"/>
      <c r="F18" s="41"/>
      <c r="G18" s="43">
        <f t="shared" si="0"/>
        <v>0</v>
      </c>
      <c r="H18" s="40"/>
      <c r="I18" s="40"/>
      <c r="J18" s="44">
        <f>IF(I18 &lt;&gt; "Keines",IF(G18&lt;=3,0,IF(G18&gt;3,IF(G18&lt;=12,G18/12*VLOOKUP(I18,Kostentabelle!$B$2:$D$175,2,FALSE),VLOOKUP(I18,Kostentabelle!$B$2:$D$175,2,FALSE)))),"")</f>
        <v>0</v>
      </c>
      <c r="K18" s="40"/>
      <c r="L18" s="42" t="str">
        <f>IF(K18="","",IF(K18="Beleg","",IF(K18="Nein","",VLOOKUP(I18,Kostentabelle!$B$2:$D$175,3,FALSE))))</f>
        <v/>
      </c>
      <c r="M18" s="40"/>
      <c r="N18" s="40"/>
      <c r="O18" s="54" t="str">
        <f t="shared" si="1"/>
        <v/>
      </c>
      <c r="P18" s="77" t="str">
        <f t="shared" si="4"/>
        <v/>
      </c>
      <c r="Q18" s="77" t="str">
        <f t="shared" si="5"/>
        <v/>
      </c>
      <c r="R18" s="79"/>
      <c r="S18" s="81"/>
      <c r="T18" s="83" t="str">
        <f t="shared" si="6"/>
        <v/>
      </c>
      <c r="U18" s="83" t="str">
        <f t="shared" si="2"/>
        <v/>
      </c>
      <c r="V18" s="83" t="str">
        <f t="shared" si="2"/>
        <v/>
      </c>
      <c r="W18" s="83" t="str">
        <f t="shared" si="2"/>
        <v/>
      </c>
      <c r="X18" s="83" t="str">
        <f t="shared" si="2"/>
        <v/>
      </c>
      <c r="Y18" s="84" t="str">
        <f t="shared" si="7"/>
        <v/>
      </c>
      <c r="Z18" s="84" t="str">
        <f t="shared" si="3"/>
        <v/>
      </c>
      <c r="AA18" s="84" t="str">
        <f t="shared" si="3"/>
        <v/>
      </c>
      <c r="AB18" s="84" t="str">
        <f t="shared" si="3"/>
        <v/>
      </c>
      <c r="AC18" s="84" t="str">
        <f t="shared" si="3"/>
        <v/>
      </c>
    </row>
    <row r="19" spans="1:29" s="38" customFormat="1" ht="15" x14ac:dyDescent="0.2">
      <c r="A19" s="52">
        <v>0</v>
      </c>
      <c r="B19" s="39"/>
      <c r="C19" s="40"/>
      <c r="D19" s="40"/>
      <c r="E19" s="41"/>
      <c r="F19" s="41"/>
      <c r="G19" s="43">
        <f t="shared" si="0"/>
        <v>0</v>
      </c>
      <c r="H19" s="40"/>
      <c r="I19" s="40"/>
      <c r="J19" s="44">
        <f>IF(I19 &lt;&gt; "Keines",IF(G19&lt;=3,0,IF(G19&gt;3,IF(G19&lt;=12,G19/12*VLOOKUP(I19,Kostentabelle!$B$2:$D$175,2,FALSE),VLOOKUP(I19,Kostentabelle!$B$2:$D$175,2,FALSE)))),"")</f>
        <v>0</v>
      </c>
      <c r="K19" s="40"/>
      <c r="L19" s="42" t="str">
        <f>IF(K19="","",IF(K19="Beleg","",IF(K19="Nein","",VLOOKUP(I19,Kostentabelle!$B$2:$D$175,3,FALSE))))</f>
        <v/>
      </c>
      <c r="M19" s="40"/>
      <c r="N19" s="40"/>
      <c r="O19" s="54" t="str">
        <f t="shared" si="1"/>
        <v/>
      </c>
      <c r="P19" s="77" t="str">
        <f t="shared" si="4"/>
        <v/>
      </c>
      <c r="Q19" s="77" t="str">
        <f t="shared" si="5"/>
        <v/>
      </c>
      <c r="R19" s="79"/>
      <c r="S19" s="81"/>
      <c r="T19" s="83" t="str">
        <f t="shared" si="6"/>
        <v/>
      </c>
      <c r="U19" s="83" t="str">
        <f t="shared" si="2"/>
        <v/>
      </c>
      <c r="V19" s="83" t="str">
        <f t="shared" si="2"/>
        <v/>
      </c>
      <c r="W19" s="83" t="str">
        <f t="shared" si="2"/>
        <v/>
      </c>
      <c r="X19" s="83" t="str">
        <f t="shared" si="2"/>
        <v/>
      </c>
      <c r="Y19" s="84" t="str">
        <f t="shared" si="7"/>
        <v/>
      </c>
      <c r="Z19" s="84" t="str">
        <f t="shared" si="3"/>
        <v/>
      </c>
      <c r="AA19" s="84" t="str">
        <f t="shared" si="3"/>
        <v/>
      </c>
      <c r="AB19" s="84" t="str">
        <f t="shared" si="3"/>
        <v/>
      </c>
      <c r="AC19" s="84" t="str">
        <f t="shared" si="3"/>
        <v/>
      </c>
    </row>
    <row r="20" spans="1:29" s="38" customFormat="1" ht="15" x14ac:dyDescent="0.2">
      <c r="A20" s="52">
        <v>0</v>
      </c>
      <c r="B20" s="39"/>
      <c r="C20" s="40"/>
      <c r="D20" s="40"/>
      <c r="E20" s="41"/>
      <c r="F20" s="41"/>
      <c r="G20" s="43">
        <f t="shared" si="0"/>
        <v>0</v>
      </c>
      <c r="H20" s="40"/>
      <c r="I20" s="40"/>
      <c r="J20" s="44">
        <f>IF(I20 &lt;&gt; "Keines",IF(G20&lt;=3,0,IF(G20&gt;3,IF(G20&lt;=12,G20/12*VLOOKUP(I20,Kostentabelle!$B$2:$D$175,2,FALSE),VLOOKUP(I20,Kostentabelle!$B$2:$D$175,2,FALSE)))),"")</f>
        <v>0</v>
      </c>
      <c r="K20" s="40"/>
      <c r="L20" s="42" t="str">
        <f>IF(K20="","",IF(K20="Beleg","",IF(K20="Nein","",VLOOKUP(I20,Kostentabelle!$B$2:$D$175,3,FALSE))))</f>
        <v/>
      </c>
      <c r="M20" s="40"/>
      <c r="N20" s="40"/>
      <c r="O20" s="54" t="str">
        <f t="shared" si="1"/>
        <v/>
      </c>
      <c r="P20" s="77" t="str">
        <f t="shared" si="4"/>
        <v/>
      </c>
      <c r="Q20" s="77" t="str">
        <f t="shared" si="5"/>
        <v/>
      </c>
      <c r="R20" s="79"/>
      <c r="S20" s="81"/>
      <c r="T20" s="83" t="str">
        <f t="shared" si="6"/>
        <v/>
      </c>
      <c r="U20" s="83" t="str">
        <f t="shared" si="2"/>
        <v/>
      </c>
      <c r="V20" s="83" t="str">
        <f t="shared" si="2"/>
        <v/>
      </c>
      <c r="W20" s="83" t="str">
        <f t="shared" si="2"/>
        <v/>
      </c>
      <c r="X20" s="83" t="str">
        <f t="shared" si="2"/>
        <v/>
      </c>
      <c r="Y20" s="84" t="str">
        <f t="shared" si="7"/>
        <v/>
      </c>
      <c r="Z20" s="84" t="str">
        <f t="shared" si="3"/>
        <v/>
      </c>
      <c r="AA20" s="84" t="str">
        <f t="shared" si="3"/>
        <v/>
      </c>
      <c r="AB20" s="84" t="str">
        <f t="shared" si="3"/>
        <v/>
      </c>
      <c r="AC20" s="84" t="str">
        <f t="shared" si="3"/>
        <v/>
      </c>
    </row>
    <row r="21" spans="1:29" s="38" customFormat="1" ht="15" x14ac:dyDescent="0.2">
      <c r="A21" s="52">
        <v>0</v>
      </c>
      <c r="B21" s="39"/>
      <c r="C21" s="40"/>
      <c r="D21" s="40"/>
      <c r="E21" s="41"/>
      <c r="F21" s="41"/>
      <c r="G21" s="43">
        <f t="shared" si="0"/>
        <v>0</v>
      </c>
      <c r="H21" s="40"/>
      <c r="I21" s="40"/>
      <c r="J21" s="44">
        <f>IF(I21 &lt;&gt; "Keines",IF(G21&lt;=3,0,IF(G21&gt;3,IF(G21&lt;=12,G21/12*VLOOKUP(I21,Kostentabelle!$B$2:$D$175,2,FALSE),VLOOKUP(I21,Kostentabelle!$B$2:$D$175,2,FALSE)))),"")</f>
        <v>0</v>
      </c>
      <c r="K21" s="40"/>
      <c r="L21" s="42" t="str">
        <f>IF(K21="","",IF(K21="Beleg","",IF(K21="Nein","",VLOOKUP(I21,Kostentabelle!$B$2:$D$175,3,FALSE))))</f>
        <v/>
      </c>
      <c r="M21" s="40"/>
      <c r="N21" s="40"/>
      <c r="O21" s="54" t="str">
        <f t="shared" si="1"/>
        <v/>
      </c>
      <c r="P21" s="77" t="str">
        <f t="shared" si="4"/>
        <v/>
      </c>
      <c r="Q21" s="77" t="str">
        <f t="shared" si="5"/>
        <v/>
      </c>
      <c r="R21" s="79"/>
      <c r="S21" s="81"/>
      <c r="T21" s="83" t="str">
        <f t="shared" si="6"/>
        <v/>
      </c>
      <c r="U21" s="83" t="str">
        <f t="shared" si="2"/>
        <v/>
      </c>
      <c r="V21" s="83" t="str">
        <f t="shared" si="2"/>
        <v/>
      </c>
      <c r="W21" s="83" t="str">
        <f t="shared" si="2"/>
        <v/>
      </c>
      <c r="X21" s="83" t="str">
        <f t="shared" si="2"/>
        <v/>
      </c>
      <c r="Y21" s="84" t="str">
        <f t="shared" si="7"/>
        <v/>
      </c>
      <c r="Z21" s="84" t="str">
        <f t="shared" si="3"/>
        <v/>
      </c>
      <c r="AA21" s="84" t="str">
        <f t="shared" si="3"/>
        <v/>
      </c>
      <c r="AB21" s="84" t="str">
        <f t="shared" si="3"/>
        <v/>
      </c>
      <c r="AC21" s="84" t="str">
        <f t="shared" si="3"/>
        <v/>
      </c>
    </row>
    <row r="22" spans="1:29" s="38" customFormat="1" ht="15" x14ac:dyDescent="0.2">
      <c r="A22" s="52">
        <v>0</v>
      </c>
      <c r="B22" s="39"/>
      <c r="C22" s="40"/>
      <c r="D22" s="40"/>
      <c r="E22" s="41"/>
      <c r="F22" s="41"/>
      <c r="G22" s="43">
        <f t="shared" si="0"/>
        <v>0</v>
      </c>
      <c r="H22" s="40"/>
      <c r="I22" s="40"/>
      <c r="J22" s="44">
        <f>IF(I22 &lt;&gt; "Keines",IF(G22&lt;=3,0,IF(G22&gt;3,IF(G22&lt;=12,G22/12*VLOOKUP(I22,Kostentabelle!$B$2:$D$175,2,FALSE),VLOOKUP(I22,Kostentabelle!$B$2:$D$175,2,FALSE)))),"")</f>
        <v>0</v>
      </c>
      <c r="K22" s="40"/>
      <c r="L22" s="42" t="str">
        <f>IF(K22="","",IF(K22="Beleg","",IF(K22="Nein","",VLOOKUP(I22,Kostentabelle!$B$2:$D$175,3,FALSE))))</f>
        <v/>
      </c>
      <c r="M22" s="40"/>
      <c r="N22" s="40"/>
      <c r="O22" s="54" t="str">
        <f t="shared" si="1"/>
        <v/>
      </c>
      <c r="P22" s="77" t="str">
        <f t="shared" si="4"/>
        <v/>
      </c>
      <c r="Q22" s="77" t="str">
        <f t="shared" si="5"/>
        <v/>
      </c>
      <c r="R22" s="79"/>
      <c r="S22" s="81"/>
      <c r="T22" s="83" t="str">
        <f t="shared" si="6"/>
        <v/>
      </c>
      <c r="U22" s="83" t="str">
        <f t="shared" si="2"/>
        <v/>
      </c>
      <c r="V22" s="83" t="str">
        <f t="shared" si="2"/>
        <v/>
      </c>
      <c r="W22" s="83" t="str">
        <f t="shared" si="2"/>
        <v/>
      </c>
      <c r="X22" s="83" t="str">
        <f t="shared" si="2"/>
        <v/>
      </c>
      <c r="Y22" s="84" t="str">
        <f t="shared" si="7"/>
        <v/>
      </c>
      <c r="Z22" s="84" t="str">
        <f t="shared" si="3"/>
        <v/>
      </c>
      <c r="AA22" s="84" t="str">
        <f t="shared" si="3"/>
        <v/>
      </c>
      <c r="AB22" s="84" t="str">
        <f t="shared" si="3"/>
        <v/>
      </c>
      <c r="AC22" s="84" t="str">
        <f t="shared" si="3"/>
        <v/>
      </c>
    </row>
    <row r="23" spans="1:29" s="38" customFormat="1" ht="15" x14ac:dyDescent="0.2">
      <c r="A23" s="52">
        <v>0</v>
      </c>
      <c r="B23" s="39"/>
      <c r="C23" s="40"/>
      <c r="D23" s="40"/>
      <c r="E23" s="41"/>
      <c r="F23" s="41"/>
      <c r="G23" s="43">
        <f t="shared" si="0"/>
        <v>0</v>
      </c>
      <c r="H23" s="40"/>
      <c r="I23" s="40"/>
      <c r="J23" s="44">
        <f>IF(I23 &lt;&gt; "Keines",IF(G23&lt;=3,0,IF(G23&gt;3,IF(G23&lt;=12,G23/12*VLOOKUP(I23,Kostentabelle!$B$2:$D$175,2,FALSE),VLOOKUP(I23,Kostentabelle!$B$2:$D$175,2,FALSE)))),"")</f>
        <v>0</v>
      </c>
      <c r="K23" s="40"/>
      <c r="L23" s="42" t="str">
        <f>IF(K23="","",IF(K23="Beleg","",IF(K23="Nein","",VLOOKUP(I23,Kostentabelle!$B$2:$D$175,3,FALSE))))</f>
        <v/>
      </c>
      <c r="M23" s="40"/>
      <c r="N23" s="40"/>
      <c r="O23" s="54" t="str">
        <f t="shared" si="1"/>
        <v/>
      </c>
      <c r="P23" s="77" t="str">
        <f t="shared" si="4"/>
        <v/>
      </c>
      <c r="Q23" s="77" t="str">
        <f t="shared" si="5"/>
        <v/>
      </c>
      <c r="R23" s="79"/>
      <c r="S23" s="81"/>
      <c r="T23" s="83" t="str">
        <f t="shared" si="6"/>
        <v/>
      </c>
      <c r="U23" s="83" t="str">
        <f t="shared" si="2"/>
        <v/>
      </c>
      <c r="V23" s="83" t="str">
        <f t="shared" si="2"/>
        <v/>
      </c>
      <c r="W23" s="83" t="str">
        <f t="shared" si="2"/>
        <v/>
      </c>
      <c r="X23" s="83" t="str">
        <f t="shared" si="2"/>
        <v/>
      </c>
      <c r="Y23" s="84" t="str">
        <f t="shared" si="7"/>
        <v/>
      </c>
      <c r="Z23" s="84" t="str">
        <f t="shared" si="3"/>
        <v/>
      </c>
      <c r="AA23" s="84" t="str">
        <f t="shared" si="3"/>
        <v/>
      </c>
      <c r="AB23" s="84" t="str">
        <f t="shared" si="3"/>
        <v/>
      </c>
      <c r="AC23" s="84" t="str">
        <f t="shared" si="3"/>
        <v/>
      </c>
    </row>
    <row r="24" spans="1:29" s="38" customFormat="1" ht="15" x14ac:dyDescent="0.2">
      <c r="A24" s="52">
        <v>0</v>
      </c>
      <c r="B24" s="39"/>
      <c r="C24" s="40"/>
      <c r="D24" s="40"/>
      <c r="E24" s="41"/>
      <c r="F24" s="41"/>
      <c r="G24" s="43">
        <f t="shared" si="0"/>
        <v>0</v>
      </c>
      <c r="H24" s="40"/>
      <c r="I24" s="40"/>
      <c r="J24" s="44">
        <f>IF(I24 &lt;&gt; "Keines",IF(G24&lt;=3,0,IF(G24&gt;3,IF(G24&lt;=12,G24/12*VLOOKUP(I24,Kostentabelle!$B$2:$D$175,2,FALSE),VLOOKUP(I24,Kostentabelle!$B$2:$D$175,2,FALSE)))),"")</f>
        <v>0</v>
      </c>
      <c r="K24" s="40"/>
      <c r="L24" s="42" t="str">
        <f>IF(K24="","",IF(K24="Beleg","",IF(K24="Nein","",VLOOKUP(I24,Kostentabelle!$B$2:$D$175,3,FALSE))))</f>
        <v/>
      </c>
      <c r="M24" s="40"/>
      <c r="N24" s="40"/>
      <c r="O24" s="54" t="str">
        <f t="shared" si="1"/>
        <v/>
      </c>
      <c r="P24" s="77" t="str">
        <f t="shared" si="4"/>
        <v/>
      </c>
      <c r="Q24" s="77" t="str">
        <f t="shared" si="5"/>
        <v/>
      </c>
      <c r="R24" s="79"/>
      <c r="S24" s="81"/>
      <c r="T24" s="83" t="str">
        <f t="shared" si="6"/>
        <v/>
      </c>
      <c r="U24" s="83" t="str">
        <f t="shared" si="2"/>
        <v/>
      </c>
      <c r="V24" s="83" t="str">
        <f t="shared" si="2"/>
        <v/>
      </c>
      <c r="W24" s="83" t="str">
        <f t="shared" si="2"/>
        <v/>
      </c>
      <c r="X24" s="83" t="str">
        <f t="shared" si="2"/>
        <v/>
      </c>
      <c r="Y24" s="84" t="str">
        <f t="shared" si="7"/>
        <v/>
      </c>
      <c r="Z24" s="84" t="str">
        <f t="shared" si="3"/>
        <v/>
      </c>
      <c r="AA24" s="84" t="str">
        <f t="shared" si="3"/>
        <v/>
      </c>
      <c r="AB24" s="84" t="str">
        <f t="shared" si="3"/>
        <v/>
      </c>
      <c r="AC24" s="84" t="str">
        <f t="shared" si="3"/>
        <v/>
      </c>
    </row>
    <row r="25" spans="1:29" s="38" customFormat="1" ht="15" x14ac:dyDescent="0.2">
      <c r="A25" s="52">
        <v>0</v>
      </c>
      <c r="B25" s="39"/>
      <c r="C25" s="40"/>
      <c r="D25" s="40"/>
      <c r="E25" s="41"/>
      <c r="F25" s="41"/>
      <c r="G25" s="43">
        <f t="shared" si="0"/>
        <v>0</v>
      </c>
      <c r="H25" s="40"/>
      <c r="I25" s="40"/>
      <c r="J25" s="44">
        <f>IF(I25 &lt;&gt; "Keines",IF(G25&lt;=3,0,IF(G25&gt;3,IF(G25&lt;=12,G25/12*VLOOKUP(I25,Kostentabelle!$B$2:$D$175,2,FALSE),VLOOKUP(I25,Kostentabelle!$B$2:$D$175,2,FALSE)))),"")</f>
        <v>0</v>
      </c>
      <c r="K25" s="40"/>
      <c r="L25" s="42" t="str">
        <f>IF(K25="","",IF(K25="Beleg","",IF(K25="Nein","",VLOOKUP(I25,Kostentabelle!$B$2:$D$175,3,FALSE))))</f>
        <v/>
      </c>
      <c r="M25" s="40"/>
      <c r="N25" s="40"/>
      <c r="O25" s="54" t="str">
        <f t="shared" si="1"/>
        <v/>
      </c>
      <c r="P25" s="77" t="str">
        <f t="shared" si="4"/>
        <v/>
      </c>
      <c r="Q25" s="77" t="str">
        <f t="shared" si="5"/>
        <v/>
      </c>
      <c r="R25" s="79"/>
      <c r="S25" s="81"/>
      <c r="T25" s="83" t="str">
        <f t="shared" si="6"/>
        <v/>
      </c>
      <c r="U25" s="83" t="str">
        <f t="shared" si="2"/>
        <v/>
      </c>
      <c r="V25" s="83" t="str">
        <f t="shared" si="2"/>
        <v/>
      </c>
      <c r="W25" s="83" t="str">
        <f t="shared" si="2"/>
        <v/>
      </c>
      <c r="X25" s="83" t="str">
        <f t="shared" si="2"/>
        <v/>
      </c>
      <c r="Y25" s="84" t="str">
        <f t="shared" si="7"/>
        <v/>
      </c>
      <c r="Z25" s="84" t="str">
        <f t="shared" si="3"/>
        <v/>
      </c>
      <c r="AA25" s="84" t="str">
        <f t="shared" si="3"/>
        <v/>
      </c>
      <c r="AB25" s="84" t="str">
        <f t="shared" si="3"/>
        <v/>
      </c>
      <c r="AC25" s="84" t="str">
        <f t="shared" si="3"/>
        <v/>
      </c>
    </row>
    <row r="26" spans="1:29" s="38" customFormat="1" ht="15" x14ac:dyDescent="0.2">
      <c r="A26" s="52">
        <v>0</v>
      </c>
      <c r="B26" s="39"/>
      <c r="C26" s="40"/>
      <c r="D26" s="40"/>
      <c r="E26" s="41"/>
      <c r="F26" s="41"/>
      <c r="G26" s="43">
        <f t="shared" si="0"/>
        <v>0</v>
      </c>
      <c r="H26" s="40"/>
      <c r="I26" s="40"/>
      <c r="J26" s="44">
        <f>IF(I26 &lt;&gt; "Keines",IF(G26&lt;=3,0,IF(G26&gt;3,IF(G26&lt;=12,G26/12*VLOOKUP(I26,Kostentabelle!$B$2:$D$175,2,FALSE),VLOOKUP(I26,Kostentabelle!$B$2:$D$175,2,FALSE)))),"")</f>
        <v>0</v>
      </c>
      <c r="K26" s="40"/>
      <c r="L26" s="42" t="str">
        <f>IF(K26="","",IF(K26="Beleg","",IF(K26="Nein","",VLOOKUP(I26,Kostentabelle!$B$2:$D$175,3,FALSE))))</f>
        <v/>
      </c>
      <c r="M26" s="40"/>
      <c r="N26" s="40"/>
      <c r="O26" s="54" t="str">
        <f t="shared" si="1"/>
        <v/>
      </c>
      <c r="P26" s="77" t="str">
        <f t="shared" si="4"/>
        <v/>
      </c>
      <c r="Q26" s="77" t="str">
        <f t="shared" si="5"/>
        <v/>
      </c>
      <c r="R26" s="79"/>
      <c r="S26" s="81"/>
      <c r="T26" s="83" t="str">
        <f t="shared" si="6"/>
        <v/>
      </c>
      <c r="U26" s="83" t="str">
        <f t="shared" si="6"/>
        <v/>
      </c>
      <c r="V26" s="83" t="str">
        <f t="shared" si="6"/>
        <v/>
      </c>
      <c r="W26" s="83" t="str">
        <f t="shared" si="6"/>
        <v/>
      </c>
      <c r="X26" s="83" t="str">
        <f t="shared" si="6"/>
        <v/>
      </c>
      <c r="Y26" s="84" t="str">
        <f t="shared" si="7"/>
        <v/>
      </c>
      <c r="Z26" s="84" t="str">
        <f t="shared" si="7"/>
        <v/>
      </c>
      <c r="AA26" s="84" t="str">
        <f t="shared" si="7"/>
        <v/>
      </c>
      <c r="AB26" s="84" t="str">
        <f t="shared" si="7"/>
        <v/>
      </c>
      <c r="AC26" s="84" t="str">
        <f t="shared" si="7"/>
        <v/>
      </c>
    </row>
    <row r="27" spans="1:29" s="38" customFormat="1" ht="15" x14ac:dyDescent="0.2">
      <c r="A27" s="52">
        <v>0</v>
      </c>
      <c r="B27" s="39"/>
      <c r="C27" s="40"/>
      <c r="D27" s="40"/>
      <c r="E27" s="41"/>
      <c r="F27" s="41"/>
      <c r="G27" s="43">
        <f t="shared" si="0"/>
        <v>0</v>
      </c>
      <c r="H27" s="40"/>
      <c r="I27" s="40"/>
      <c r="J27" s="44">
        <f>IF(I27 &lt;&gt; "Keines",IF(G27&lt;=3,0,IF(G27&gt;3,IF(G27&lt;=12,G27/12*VLOOKUP(I27,Kostentabelle!$B$2:$D$175,2,FALSE),VLOOKUP(I27,Kostentabelle!$B$2:$D$175,2,FALSE)))),"")</f>
        <v>0</v>
      </c>
      <c r="K27" s="40"/>
      <c r="L27" s="42" t="str">
        <f>IF(K27="","",IF(K27="Beleg","",IF(K27="Nein","",VLOOKUP(I27,Kostentabelle!$B$2:$D$175,3,FALSE))))</f>
        <v/>
      </c>
      <c r="M27" s="40"/>
      <c r="N27" s="40"/>
      <c r="O27" s="54" t="str">
        <f t="shared" si="1"/>
        <v/>
      </c>
      <c r="P27" s="77" t="str">
        <f t="shared" si="4"/>
        <v/>
      </c>
      <c r="Q27" s="77" t="str">
        <f t="shared" si="5"/>
        <v/>
      </c>
      <c r="R27" s="79"/>
      <c r="S27" s="81"/>
      <c r="T27" s="83" t="str">
        <f t="shared" si="6"/>
        <v/>
      </c>
      <c r="U27" s="83" t="str">
        <f t="shared" si="6"/>
        <v/>
      </c>
      <c r="V27" s="83" t="str">
        <f t="shared" si="6"/>
        <v/>
      </c>
      <c r="W27" s="83" t="str">
        <f t="shared" si="6"/>
        <v/>
      </c>
      <c r="X27" s="83" t="str">
        <f t="shared" si="6"/>
        <v/>
      </c>
      <c r="Y27" s="84" t="str">
        <f t="shared" si="7"/>
        <v/>
      </c>
      <c r="Z27" s="84" t="str">
        <f t="shared" si="7"/>
        <v/>
      </c>
      <c r="AA27" s="84" t="str">
        <f t="shared" si="7"/>
        <v/>
      </c>
      <c r="AB27" s="84" t="str">
        <f t="shared" si="7"/>
        <v/>
      </c>
      <c r="AC27" s="84" t="str">
        <f t="shared" si="7"/>
        <v/>
      </c>
    </row>
    <row r="28" spans="1:29" s="38" customFormat="1" ht="15" x14ac:dyDescent="0.2">
      <c r="A28" s="52">
        <v>0</v>
      </c>
      <c r="B28" s="39"/>
      <c r="C28" s="40"/>
      <c r="D28" s="40"/>
      <c r="E28" s="41"/>
      <c r="F28" s="41"/>
      <c r="G28" s="43">
        <f t="shared" si="0"/>
        <v>0</v>
      </c>
      <c r="H28" s="40"/>
      <c r="I28" s="40"/>
      <c r="J28" s="44">
        <f>IF(I28 &lt;&gt; "Keines",IF(G28&lt;=3,0,IF(G28&gt;3,IF(G28&lt;=12,G28/12*VLOOKUP(I28,Kostentabelle!$B$2:$D$175,2,FALSE),VLOOKUP(I28,Kostentabelle!$B$2:$D$175,2,FALSE)))),"")</f>
        <v>0</v>
      </c>
      <c r="K28" s="40"/>
      <c r="L28" s="42" t="str">
        <f>IF(K28="","",IF(K28="Beleg","",IF(K28="Nein","",VLOOKUP(I28,Kostentabelle!$B$2:$D$175,3,FALSE))))</f>
        <v/>
      </c>
      <c r="M28" s="40"/>
      <c r="N28" s="40"/>
      <c r="O28" s="54" t="str">
        <f t="shared" si="1"/>
        <v/>
      </c>
      <c r="P28" s="77" t="str">
        <f t="shared" si="4"/>
        <v/>
      </c>
      <c r="Q28" s="77" t="str">
        <f t="shared" si="5"/>
        <v/>
      </c>
      <c r="R28" s="79"/>
      <c r="S28" s="81"/>
      <c r="T28" s="83" t="str">
        <f t="shared" si="6"/>
        <v/>
      </c>
      <c r="U28" s="83" t="str">
        <f t="shared" si="6"/>
        <v/>
      </c>
      <c r="V28" s="83" t="str">
        <f t="shared" si="6"/>
        <v/>
      </c>
      <c r="W28" s="83" t="str">
        <f t="shared" si="6"/>
        <v/>
      </c>
      <c r="X28" s="83" t="str">
        <f t="shared" si="6"/>
        <v/>
      </c>
      <c r="Y28" s="84" t="str">
        <f t="shared" si="7"/>
        <v/>
      </c>
      <c r="Z28" s="84" t="str">
        <f t="shared" si="7"/>
        <v/>
      </c>
      <c r="AA28" s="84" t="str">
        <f t="shared" si="7"/>
        <v/>
      </c>
      <c r="AB28" s="84" t="str">
        <f t="shared" si="7"/>
        <v/>
      </c>
      <c r="AC28" s="84" t="str">
        <f t="shared" si="7"/>
        <v/>
      </c>
    </row>
    <row r="29" spans="1:29" s="38" customFormat="1" ht="15" x14ac:dyDescent="0.2">
      <c r="A29" s="52">
        <v>0</v>
      </c>
      <c r="B29" s="39"/>
      <c r="C29" s="40"/>
      <c r="D29" s="40"/>
      <c r="E29" s="41"/>
      <c r="F29" s="41"/>
      <c r="G29" s="43">
        <f t="shared" si="0"/>
        <v>0</v>
      </c>
      <c r="H29" s="40"/>
      <c r="I29" s="40"/>
      <c r="J29" s="44">
        <f>IF(I29 &lt;&gt; "Keines",IF(G29&lt;=3,0,IF(G29&gt;3,IF(G29&lt;=12,G29/12*VLOOKUP(I29,Kostentabelle!$B$2:$D$175,2,FALSE),VLOOKUP(I29,Kostentabelle!$B$2:$D$175,2,FALSE)))),"")</f>
        <v>0</v>
      </c>
      <c r="K29" s="40"/>
      <c r="L29" s="42" t="str">
        <f>IF(K29="","",IF(K29="Beleg","",IF(K29="Nein","",VLOOKUP(I29,Kostentabelle!$B$2:$D$175,3,FALSE))))</f>
        <v/>
      </c>
      <c r="M29" s="40"/>
      <c r="N29" s="40"/>
      <c r="O29" s="54" t="str">
        <f t="shared" si="1"/>
        <v/>
      </c>
      <c r="P29" s="77" t="str">
        <f t="shared" si="4"/>
        <v/>
      </c>
      <c r="Q29" s="77" t="str">
        <f t="shared" si="5"/>
        <v/>
      </c>
      <c r="R29" s="79"/>
      <c r="S29" s="81"/>
      <c r="T29" s="83" t="str">
        <f t="shared" si="6"/>
        <v/>
      </c>
      <c r="U29" s="83" t="str">
        <f t="shared" si="6"/>
        <v/>
      </c>
      <c r="V29" s="83" t="str">
        <f t="shared" si="6"/>
        <v/>
      </c>
      <c r="W29" s="83" t="str">
        <f t="shared" si="6"/>
        <v/>
      </c>
      <c r="X29" s="83" t="str">
        <f t="shared" si="6"/>
        <v/>
      </c>
      <c r="Y29" s="84" t="str">
        <f t="shared" si="7"/>
        <v/>
      </c>
      <c r="Z29" s="84" t="str">
        <f t="shared" si="7"/>
        <v/>
      </c>
      <c r="AA29" s="84" t="str">
        <f t="shared" si="7"/>
        <v/>
      </c>
      <c r="AB29" s="84" t="str">
        <f t="shared" si="7"/>
        <v/>
      </c>
      <c r="AC29" s="84" t="str">
        <f t="shared" si="7"/>
        <v/>
      </c>
    </row>
    <row r="30" spans="1:29" s="38" customFormat="1" ht="15" x14ac:dyDescent="0.2">
      <c r="A30" s="52">
        <v>0</v>
      </c>
      <c r="B30" s="39"/>
      <c r="C30" s="40"/>
      <c r="D30" s="40"/>
      <c r="E30" s="41"/>
      <c r="F30" s="41"/>
      <c r="G30" s="43">
        <f t="shared" si="0"/>
        <v>0</v>
      </c>
      <c r="H30" s="40"/>
      <c r="I30" s="40"/>
      <c r="J30" s="44">
        <f>IF(I30 &lt;&gt; "Keines",IF(G30&lt;=3,0,IF(G30&gt;3,IF(G30&lt;=12,G30/12*VLOOKUP(I30,Kostentabelle!$B$2:$D$175,2,FALSE),VLOOKUP(I30,Kostentabelle!$B$2:$D$175,2,FALSE)))),"")</f>
        <v>0</v>
      </c>
      <c r="K30" s="40"/>
      <c r="L30" s="42" t="str">
        <f>IF(K30="","",IF(K30="Beleg","",IF(K30="Nein","",VLOOKUP(I30,Kostentabelle!$B$2:$D$175,3,FALSE))))</f>
        <v/>
      </c>
      <c r="M30" s="40"/>
      <c r="N30" s="40"/>
      <c r="O30" s="54" t="str">
        <f t="shared" si="1"/>
        <v/>
      </c>
      <c r="P30" s="77" t="str">
        <f t="shared" si="4"/>
        <v/>
      </c>
      <c r="Q30" s="77" t="str">
        <f t="shared" si="5"/>
        <v/>
      </c>
      <c r="R30" s="79"/>
      <c r="S30" s="81"/>
      <c r="T30" s="83" t="str">
        <f t="shared" si="6"/>
        <v/>
      </c>
      <c r="U30" s="83" t="str">
        <f t="shared" si="6"/>
        <v/>
      </c>
      <c r="V30" s="83" t="str">
        <f t="shared" si="6"/>
        <v/>
      </c>
      <c r="W30" s="83" t="str">
        <f t="shared" si="6"/>
        <v/>
      </c>
      <c r="X30" s="83" t="str">
        <f t="shared" si="6"/>
        <v/>
      </c>
      <c r="Y30" s="84" t="str">
        <f t="shared" si="7"/>
        <v/>
      </c>
      <c r="Z30" s="84" t="str">
        <f t="shared" si="7"/>
        <v/>
      </c>
      <c r="AA30" s="84" t="str">
        <f t="shared" si="7"/>
        <v/>
      </c>
      <c r="AB30" s="84" t="str">
        <f t="shared" si="7"/>
        <v/>
      </c>
      <c r="AC30" s="84" t="str">
        <f t="shared" si="7"/>
        <v/>
      </c>
    </row>
    <row r="31" spans="1:29" s="38" customFormat="1" ht="15" x14ac:dyDescent="0.2">
      <c r="A31" s="52"/>
      <c r="B31" s="39"/>
      <c r="C31" s="40"/>
      <c r="D31" s="40"/>
      <c r="E31" s="41"/>
      <c r="F31" s="41"/>
      <c r="G31" s="43">
        <f t="shared" si="0"/>
        <v>0</v>
      </c>
      <c r="H31" s="40"/>
      <c r="I31" s="40"/>
      <c r="J31" s="44">
        <f>IF(I31 &lt;&gt; "Keines",IF(G31&lt;=3,0,IF(G31&gt;3,IF(G31&lt;=12,G31/12*VLOOKUP(I31,Kostentabelle!$B$2:$D$175,2,FALSE),VLOOKUP(I31,Kostentabelle!$B$2:$D$175,2,FALSE)))),"")</f>
        <v>0</v>
      </c>
      <c r="K31" s="40"/>
      <c r="L31" s="42" t="str">
        <f>IF(K31="","",IF(K31="Beleg","",IF(K31="Nein","",VLOOKUP(I31,Kostentabelle!$B$2:$D$175,3,FALSE))))</f>
        <v/>
      </c>
      <c r="M31" s="40"/>
      <c r="N31" s="40"/>
      <c r="O31" s="54" t="str">
        <f t="shared" si="1"/>
        <v/>
      </c>
      <c r="P31" s="77" t="str">
        <f t="shared" si="4"/>
        <v/>
      </c>
      <c r="Q31" s="77" t="str">
        <f t="shared" si="5"/>
        <v/>
      </c>
      <c r="R31" s="79"/>
      <c r="S31" s="81"/>
      <c r="T31" s="83" t="str">
        <f t="shared" si="6"/>
        <v/>
      </c>
      <c r="U31" s="83" t="str">
        <f t="shared" si="6"/>
        <v/>
      </c>
      <c r="V31" s="83" t="str">
        <f t="shared" si="6"/>
        <v/>
      </c>
      <c r="W31" s="83" t="str">
        <f t="shared" si="6"/>
        <v/>
      </c>
      <c r="X31" s="83" t="str">
        <f t="shared" si="6"/>
        <v/>
      </c>
      <c r="Y31" s="84" t="str">
        <f t="shared" si="7"/>
        <v/>
      </c>
      <c r="Z31" s="84" t="str">
        <f t="shared" si="7"/>
        <v/>
      </c>
      <c r="AA31" s="84" t="str">
        <f t="shared" si="7"/>
        <v/>
      </c>
      <c r="AB31" s="84" t="str">
        <f t="shared" si="7"/>
        <v/>
      </c>
      <c r="AC31" s="84" t="str">
        <f t="shared" si="7"/>
        <v/>
      </c>
    </row>
    <row r="32" spans="1:29" s="38" customFormat="1" ht="15" x14ac:dyDescent="0.2">
      <c r="A32" s="52"/>
      <c r="B32" s="39"/>
      <c r="C32" s="40"/>
      <c r="D32" s="40"/>
      <c r="E32" s="41"/>
      <c r="F32" s="41"/>
      <c r="G32" s="43">
        <f t="shared" si="0"/>
        <v>0</v>
      </c>
      <c r="H32" s="40"/>
      <c r="I32" s="40"/>
      <c r="J32" s="44">
        <f>IF(I32 &lt;&gt; "Keines",IF(G32&lt;=3,0,IF(G32&gt;3,IF(G32&lt;=12,G32/12*VLOOKUP(I32,Kostentabelle!$B$2:$D$175,2,FALSE),VLOOKUP(I32,Kostentabelle!$B$2:$D$175,2,FALSE)))),"")</f>
        <v>0</v>
      </c>
      <c r="K32" s="40"/>
      <c r="L32" s="42" t="str">
        <f>IF(K32="","",IF(K32="Beleg","",IF(K32="Nein","",VLOOKUP(I32,Kostentabelle!$B$2:$D$175,3,FALSE))))</f>
        <v/>
      </c>
      <c r="M32" s="40"/>
      <c r="N32" s="40"/>
      <c r="O32" s="54" t="str">
        <f t="shared" si="1"/>
        <v/>
      </c>
      <c r="P32" s="77" t="str">
        <f t="shared" si="4"/>
        <v/>
      </c>
      <c r="Q32" s="77" t="str">
        <f t="shared" si="5"/>
        <v/>
      </c>
      <c r="R32" s="79"/>
      <c r="S32" s="81"/>
      <c r="T32" s="83" t="str">
        <f t="shared" si="6"/>
        <v/>
      </c>
      <c r="U32" s="83" t="str">
        <f t="shared" si="6"/>
        <v/>
      </c>
      <c r="V32" s="83" t="str">
        <f t="shared" si="6"/>
        <v/>
      </c>
      <c r="W32" s="83" t="str">
        <f t="shared" si="6"/>
        <v/>
      </c>
      <c r="X32" s="83" t="str">
        <f t="shared" si="6"/>
        <v/>
      </c>
      <c r="Y32" s="84" t="str">
        <f t="shared" si="7"/>
        <v/>
      </c>
      <c r="Z32" s="84" t="str">
        <f t="shared" si="7"/>
        <v/>
      </c>
      <c r="AA32" s="84" t="str">
        <f t="shared" si="7"/>
        <v/>
      </c>
      <c r="AB32" s="84" t="str">
        <f t="shared" si="7"/>
        <v/>
      </c>
      <c r="AC32" s="84" t="str">
        <f t="shared" si="7"/>
        <v/>
      </c>
    </row>
    <row r="33" spans="1:29" s="38" customFormat="1" ht="15" x14ac:dyDescent="0.2">
      <c r="A33" s="52"/>
      <c r="B33" s="39"/>
      <c r="C33" s="40"/>
      <c r="D33" s="40"/>
      <c r="E33" s="41"/>
      <c r="F33" s="41"/>
      <c r="G33" s="43">
        <f t="shared" si="0"/>
        <v>0</v>
      </c>
      <c r="H33" s="40"/>
      <c r="I33" s="40"/>
      <c r="J33" s="44">
        <f>IF(I33 &lt;&gt; "Keines",IF(G33&lt;=3,0,IF(G33&gt;3,IF(G33&lt;=12,G33/12*VLOOKUP(I33,Kostentabelle!$B$2:$D$175,2,FALSE),VLOOKUP(I33,Kostentabelle!$B$2:$D$175,2,FALSE)))),"")</f>
        <v>0</v>
      </c>
      <c r="K33" s="40"/>
      <c r="L33" s="42" t="str">
        <f>IF(K33="","",IF(K33="Beleg","",IF(K33="Nein","",VLOOKUP(I33,Kostentabelle!$B$2:$D$175,3,FALSE))))</f>
        <v/>
      </c>
      <c r="M33" s="40"/>
      <c r="N33" s="40"/>
      <c r="O33" s="54" t="str">
        <f t="shared" si="1"/>
        <v/>
      </c>
      <c r="P33" s="77" t="str">
        <f t="shared" si="4"/>
        <v/>
      </c>
      <c r="Q33" s="77" t="str">
        <f t="shared" si="5"/>
        <v/>
      </c>
      <c r="R33" s="79"/>
      <c r="S33" s="81"/>
      <c r="T33" s="83" t="str">
        <f t="shared" si="6"/>
        <v/>
      </c>
      <c r="U33" s="83" t="str">
        <f t="shared" si="6"/>
        <v/>
      </c>
      <c r="V33" s="83" t="str">
        <f t="shared" si="6"/>
        <v/>
      </c>
      <c r="W33" s="83" t="str">
        <f t="shared" si="6"/>
        <v/>
      </c>
      <c r="X33" s="83" t="str">
        <f t="shared" si="6"/>
        <v/>
      </c>
      <c r="Y33" s="84" t="str">
        <f t="shared" si="7"/>
        <v/>
      </c>
      <c r="Z33" s="84" t="str">
        <f t="shared" si="7"/>
        <v/>
      </c>
      <c r="AA33" s="84" t="str">
        <f t="shared" si="7"/>
        <v/>
      </c>
      <c r="AB33" s="84" t="str">
        <f t="shared" si="7"/>
        <v/>
      </c>
      <c r="AC33" s="84" t="str">
        <f t="shared" si="7"/>
        <v/>
      </c>
    </row>
    <row r="34" spans="1:29" s="38" customFormat="1" ht="15" x14ac:dyDescent="0.2">
      <c r="A34" s="52"/>
      <c r="B34" s="39"/>
      <c r="C34" s="40"/>
      <c r="D34" s="40"/>
      <c r="E34" s="41"/>
      <c r="F34" s="41"/>
      <c r="G34" s="43">
        <f t="shared" si="0"/>
        <v>0</v>
      </c>
      <c r="H34" s="40"/>
      <c r="I34" s="40"/>
      <c r="J34" s="44">
        <f>IF(I34 &lt;&gt; "Keines",IF(G34&lt;=3,0,IF(G34&gt;3,IF(G34&lt;=12,G34/12*VLOOKUP(I34,Kostentabelle!$B$2:$D$175,2,FALSE),VLOOKUP(I34,Kostentabelle!$B$2:$D$175,2,FALSE)))),"")</f>
        <v>0</v>
      </c>
      <c r="K34" s="40"/>
      <c r="L34" s="42" t="str">
        <f>IF(K34="","",IF(K34="Beleg","",IF(K34="Nein","",VLOOKUP(I34,Kostentabelle!$B$2:$D$175,3,FALSE))))</f>
        <v/>
      </c>
      <c r="M34" s="40"/>
      <c r="N34" s="40"/>
      <c r="O34" s="54" t="str">
        <f t="shared" si="1"/>
        <v/>
      </c>
      <c r="P34" s="77" t="str">
        <f t="shared" si="4"/>
        <v/>
      </c>
      <c r="Q34" s="77" t="str">
        <f t="shared" si="5"/>
        <v/>
      </c>
      <c r="R34" s="79"/>
      <c r="S34" s="81"/>
      <c r="T34" s="83" t="str">
        <f t="shared" si="6"/>
        <v/>
      </c>
      <c r="U34" s="83" t="str">
        <f t="shared" si="6"/>
        <v/>
      </c>
      <c r="V34" s="83" t="str">
        <f t="shared" si="6"/>
        <v/>
      </c>
      <c r="W34" s="83" t="str">
        <f t="shared" si="6"/>
        <v/>
      </c>
      <c r="X34" s="83" t="str">
        <f t="shared" si="6"/>
        <v/>
      </c>
      <c r="Y34" s="84" t="str">
        <f t="shared" si="7"/>
        <v/>
      </c>
      <c r="Z34" s="84" t="str">
        <f t="shared" si="7"/>
        <v/>
      </c>
      <c r="AA34" s="84" t="str">
        <f t="shared" si="7"/>
        <v/>
      </c>
      <c r="AB34" s="84" t="str">
        <f t="shared" si="7"/>
        <v/>
      </c>
      <c r="AC34" s="84" t="str">
        <f t="shared" si="7"/>
        <v/>
      </c>
    </row>
    <row r="35" spans="1:29" s="38" customFormat="1" ht="15" x14ac:dyDescent="0.2">
      <c r="A35" s="52"/>
      <c r="B35" s="39"/>
      <c r="C35" s="40"/>
      <c r="D35" s="40"/>
      <c r="E35" s="41"/>
      <c r="F35" s="41"/>
      <c r="G35" s="43">
        <f t="shared" si="0"/>
        <v>0</v>
      </c>
      <c r="H35" s="40"/>
      <c r="I35" s="40"/>
      <c r="J35" s="44">
        <f>IF(I35 &lt;&gt; "Keines",IF(G35&lt;=3,0,IF(G35&gt;3,IF(G35&lt;=12,G35/12*VLOOKUP(I35,Kostentabelle!$B$2:$D$175,2,FALSE),VLOOKUP(I35,Kostentabelle!$B$2:$D$175,2,FALSE)))),"")</f>
        <v>0</v>
      </c>
      <c r="K35" s="40"/>
      <c r="L35" s="42" t="str">
        <f>IF(K35="","",IF(K35="Beleg","",IF(K35="Nein","",VLOOKUP(I35,Kostentabelle!$B$2:$D$175,3,FALSE))))</f>
        <v/>
      </c>
      <c r="M35" s="40"/>
      <c r="N35" s="40"/>
      <c r="O35" s="54" t="str">
        <f t="shared" si="1"/>
        <v/>
      </c>
      <c r="P35" s="77" t="str">
        <f t="shared" si="4"/>
        <v/>
      </c>
      <c r="Q35" s="77" t="str">
        <f t="shared" si="5"/>
        <v/>
      </c>
      <c r="R35" s="79"/>
      <c r="S35" s="81"/>
      <c r="T35" s="83" t="str">
        <f t="shared" si="6"/>
        <v/>
      </c>
      <c r="U35" s="83" t="str">
        <f t="shared" si="6"/>
        <v/>
      </c>
      <c r="V35" s="83" t="str">
        <f t="shared" si="6"/>
        <v/>
      </c>
      <c r="W35" s="83" t="str">
        <f t="shared" si="6"/>
        <v/>
      </c>
      <c r="X35" s="83" t="str">
        <f t="shared" si="6"/>
        <v/>
      </c>
      <c r="Y35" s="84" t="str">
        <f t="shared" si="7"/>
        <v/>
      </c>
      <c r="Z35" s="84" t="str">
        <f t="shared" si="7"/>
        <v/>
      </c>
      <c r="AA35" s="84" t="str">
        <f t="shared" si="7"/>
        <v/>
      </c>
      <c r="AB35" s="84" t="str">
        <f t="shared" si="7"/>
        <v/>
      </c>
      <c r="AC35" s="84" t="str">
        <f t="shared" si="7"/>
        <v/>
      </c>
    </row>
    <row r="36" spans="1:29" s="38" customFormat="1" ht="15" x14ac:dyDescent="0.2">
      <c r="A36" s="52"/>
      <c r="B36" s="39"/>
      <c r="C36" s="40"/>
      <c r="D36" s="40"/>
      <c r="E36" s="41"/>
      <c r="F36" s="41"/>
      <c r="G36" s="43">
        <f t="shared" si="0"/>
        <v>0</v>
      </c>
      <c r="H36" s="40"/>
      <c r="I36" s="40"/>
      <c r="J36" s="44">
        <f>IF(I36 &lt;&gt; "Keines",IF(G36&lt;=3,0,IF(G36&gt;3,IF(G36&lt;=12,G36/12*VLOOKUP(I36,Kostentabelle!$B$2:$D$175,2,FALSE),VLOOKUP(I36,Kostentabelle!$B$2:$D$175,2,FALSE)))),"")</f>
        <v>0</v>
      </c>
      <c r="K36" s="40"/>
      <c r="L36" s="42" t="str">
        <f>IF(K36="","",IF(K36="Beleg","",IF(K36="Nein","",VLOOKUP(I36,Kostentabelle!$B$2:$D$175,3,FALSE))))</f>
        <v/>
      </c>
      <c r="M36" s="40"/>
      <c r="N36" s="40"/>
      <c r="O36" s="54" t="str">
        <f t="shared" si="1"/>
        <v/>
      </c>
      <c r="P36" s="77" t="str">
        <f t="shared" si="4"/>
        <v/>
      </c>
      <c r="Q36" s="77" t="str">
        <f t="shared" si="5"/>
        <v/>
      </c>
      <c r="R36" s="79"/>
      <c r="S36" s="81"/>
      <c r="T36" s="83" t="str">
        <f t="shared" si="6"/>
        <v/>
      </c>
      <c r="U36" s="83" t="str">
        <f t="shared" si="6"/>
        <v/>
      </c>
      <c r="V36" s="83" t="str">
        <f t="shared" si="6"/>
        <v/>
      </c>
      <c r="W36" s="83" t="str">
        <f t="shared" si="6"/>
        <v/>
      </c>
      <c r="X36" s="83" t="str">
        <f t="shared" si="6"/>
        <v/>
      </c>
      <c r="Y36" s="84" t="str">
        <f t="shared" si="7"/>
        <v/>
      </c>
      <c r="Z36" s="84" t="str">
        <f t="shared" si="7"/>
        <v/>
      </c>
      <c r="AA36" s="84" t="str">
        <f t="shared" si="7"/>
        <v/>
      </c>
      <c r="AB36" s="84" t="str">
        <f t="shared" si="7"/>
        <v/>
      </c>
      <c r="AC36" s="84" t="str">
        <f t="shared" si="7"/>
        <v/>
      </c>
    </row>
    <row r="37" spans="1:29" s="38" customFormat="1" ht="15" x14ac:dyDescent="0.2">
      <c r="A37" s="52"/>
      <c r="B37" s="39"/>
      <c r="C37" s="40"/>
      <c r="D37" s="40"/>
      <c r="E37" s="41"/>
      <c r="F37" s="41"/>
      <c r="G37" s="43">
        <f t="shared" si="0"/>
        <v>0</v>
      </c>
      <c r="H37" s="40"/>
      <c r="I37" s="40"/>
      <c r="J37" s="44">
        <f>IF(I37 &lt;&gt; "Keines",IF(G37&lt;=3,0,IF(G37&gt;3,IF(G37&lt;=12,G37/12*VLOOKUP(I37,Kostentabelle!$B$2:$D$175,2,FALSE),VLOOKUP(I37,Kostentabelle!$B$2:$D$175,2,FALSE)))),"")</f>
        <v>0</v>
      </c>
      <c r="K37" s="40"/>
      <c r="L37" s="42" t="str">
        <f>IF(K37="","",IF(K37="Beleg","",IF(K37="Nein","",VLOOKUP(I37,Kostentabelle!$B$2:$D$175,3,FALSE))))</f>
        <v/>
      </c>
      <c r="M37" s="40"/>
      <c r="N37" s="40"/>
      <c r="O37" s="54" t="str">
        <f t="shared" si="1"/>
        <v/>
      </c>
      <c r="P37" s="77" t="str">
        <f t="shared" si="4"/>
        <v/>
      </c>
      <c r="Q37" s="77" t="str">
        <f t="shared" si="5"/>
        <v/>
      </c>
      <c r="R37" s="79"/>
      <c r="S37" s="81"/>
      <c r="T37" s="83" t="str">
        <f t="shared" si="6"/>
        <v/>
      </c>
      <c r="U37" s="83" t="str">
        <f t="shared" si="6"/>
        <v/>
      </c>
      <c r="V37" s="83" t="str">
        <f t="shared" si="6"/>
        <v/>
      </c>
      <c r="W37" s="83" t="str">
        <f t="shared" si="6"/>
        <v/>
      </c>
      <c r="X37" s="83" t="str">
        <f t="shared" si="6"/>
        <v/>
      </c>
      <c r="Y37" s="84" t="str">
        <f t="shared" si="7"/>
        <v/>
      </c>
      <c r="Z37" s="84" t="str">
        <f t="shared" si="7"/>
        <v/>
      </c>
      <c r="AA37" s="84" t="str">
        <f t="shared" si="7"/>
        <v/>
      </c>
      <c r="AB37" s="84" t="str">
        <f t="shared" si="7"/>
        <v/>
      </c>
      <c r="AC37" s="84" t="str">
        <f t="shared" si="7"/>
        <v/>
      </c>
    </row>
    <row r="38" spans="1:29" s="38" customFormat="1" ht="15" x14ac:dyDescent="0.2">
      <c r="A38" s="52"/>
      <c r="B38" s="39"/>
      <c r="C38" s="40"/>
      <c r="D38" s="40"/>
      <c r="E38" s="41"/>
      <c r="F38" s="41"/>
      <c r="G38" s="43">
        <f t="shared" si="0"/>
        <v>0</v>
      </c>
      <c r="H38" s="40"/>
      <c r="I38" s="40"/>
      <c r="J38" s="44">
        <f>IF(I38 &lt;&gt; "Keines",IF(G38&lt;=3,0,IF(G38&gt;3,IF(G38&lt;=12,G38/12*VLOOKUP(I38,Kostentabelle!$B$2:$D$175,2,FALSE),VLOOKUP(I38,Kostentabelle!$B$2:$D$175,2,FALSE)))),"")</f>
        <v>0</v>
      </c>
      <c r="K38" s="40"/>
      <c r="L38" s="42" t="str">
        <f>IF(K38="","",IF(K38="Beleg","",IF(K38="Nein","",VLOOKUP(I38,Kostentabelle!$B$2:$D$175,3,FALSE))))</f>
        <v/>
      </c>
      <c r="M38" s="40"/>
      <c r="N38" s="40"/>
      <c r="O38" s="54" t="str">
        <f t="shared" si="1"/>
        <v/>
      </c>
      <c r="P38" s="77" t="str">
        <f t="shared" si="4"/>
        <v/>
      </c>
      <c r="Q38" s="77" t="str">
        <f t="shared" si="5"/>
        <v/>
      </c>
      <c r="R38" s="79"/>
      <c r="S38" s="81"/>
      <c r="T38" s="83" t="str">
        <f t="shared" si="6"/>
        <v/>
      </c>
      <c r="U38" s="83" t="str">
        <f t="shared" si="6"/>
        <v/>
      </c>
      <c r="V38" s="83" t="str">
        <f t="shared" si="6"/>
        <v/>
      </c>
      <c r="W38" s="83" t="str">
        <f t="shared" si="6"/>
        <v/>
      </c>
      <c r="X38" s="83" t="str">
        <f t="shared" si="6"/>
        <v/>
      </c>
      <c r="Y38" s="84" t="str">
        <f t="shared" si="7"/>
        <v/>
      </c>
      <c r="Z38" s="84" t="str">
        <f t="shared" si="7"/>
        <v/>
      </c>
      <c r="AA38" s="84" t="str">
        <f t="shared" si="7"/>
        <v/>
      </c>
      <c r="AB38" s="84" t="str">
        <f t="shared" si="7"/>
        <v/>
      </c>
      <c r="AC38" s="84" t="str">
        <f t="shared" si="7"/>
        <v/>
      </c>
    </row>
    <row r="39" spans="1:29" s="38" customFormat="1" ht="15" x14ac:dyDescent="0.2">
      <c r="A39" s="52"/>
      <c r="B39" s="39"/>
      <c r="C39" s="40"/>
      <c r="D39" s="40"/>
      <c r="E39" s="41"/>
      <c r="F39" s="41"/>
      <c r="G39" s="43">
        <f t="shared" si="0"/>
        <v>0</v>
      </c>
      <c r="H39" s="40"/>
      <c r="I39" s="40"/>
      <c r="J39" s="44">
        <f>IF(I39 &lt;&gt; "Keines",IF(G39&lt;=3,0,IF(G39&gt;3,IF(G39&lt;=12,G39/12*VLOOKUP(I39,Kostentabelle!$B$2:$D$175,2,FALSE),VLOOKUP(I39,Kostentabelle!$B$2:$D$175,2,FALSE)))),"")</f>
        <v>0</v>
      </c>
      <c r="K39" s="40"/>
      <c r="L39" s="42" t="str">
        <f>IF(K39="","",IF(K39="Beleg","",IF(K39="Nein","",VLOOKUP(I39,Kostentabelle!$B$2:$D$175,3,FALSE))))</f>
        <v/>
      </c>
      <c r="M39" s="40"/>
      <c r="N39" s="40"/>
      <c r="O39" s="54" t="str">
        <f t="shared" si="1"/>
        <v/>
      </c>
      <c r="P39" s="77" t="str">
        <f t="shared" si="4"/>
        <v/>
      </c>
      <c r="Q39" s="77" t="str">
        <f t="shared" si="5"/>
        <v/>
      </c>
      <c r="R39" s="79"/>
      <c r="S39" s="81"/>
      <c r="T39" s="83" t="str">
        <f t="shared" si="6"/>
        <v/>
      </c>
      <c r="U39" s="83" t="str">
        <f t="shared" si="6"/>
        <v/>
      </c>
      <c r="V39" s="83" t="str">
        <f t="shared" si="6"/>
        <v/>
      </c>
      <c r="W39" s="83" t="str">
        <f t="shared" si="6"/>
        <v/>
      </c>
      <c r="X39" s="83" t="str">
        <f t="shared" si="6"/>
        <v/>
      </c>
      <c r="Y39" s="84" t="str">
        <f t="shared" si="7"/>
        <v/>
      </c>
      <c r="Z39" s="84" t="str">
        <f t="shared" si="7"/>
        <v/>
      </c>
      <c r="AA39" s="84" t="str">
        <f t="shared" si="7"/>
        <v/>
      </c>
      <c r="AB39" s="84" t="str">
        <f t="shared" si="7"/>
        <v/>
      </c>
      <c r="AC39" s="84" t="str">
        <f t="shared" si="7"/>
        <v/>
      </c>
    </row>
    <row r="40" spans="1:29" s="38" customFormat="1" ht="15" x14ac:dyDescent="0.2">
      <c r="A40" s="53"/>
      <c r="B40" s="45"/>
      <c r="C40" s="46"/>
      <c r="D40" s="46"/>
      <c r="E40" s="47"/>
      <c r="F40" s="47"/>
      <c r="G40" s="48">
        <f t="shared" si="0"/>
        <v>0</v>
      </c>
      <c r="H40" s="40"/>
      <c r="I40" s="40"/>
      <c r="J40" s="44">
        <f>IF(I40 &lt;&gt; "Keines",IF(G40&lt;=3,0,IF(G40&gt;3,IF(G40&lt;=12,G40/12*VLOOKUP(I40,Kostentabelle!$B$2:$D$175,2,FALSE),VLOOKUP(I40,Kostentabelle!$B$2:$D$175,2,FALSE)))),"")</f>
        <v>0</v>
      </c>
      <c r="K40" s="40"/>
      <c r="L40" s="42" t="str">
        <f>IF(K40="","",IF(K40="Beleg","",IF(K40="Nein","",VLOOKUP(I40,Kostentabelle!$B$2:$D$175,3,FALSE))))</f>
        <v/>
      </c>
      <c r="M40" s="40"/>
      <c r="N40" s="40"/>
      <c r="O40" s="55" t="str">
        <f t="shared" si="1"/>
        <v/>
      </c>
      <c r="P40" s="40" t="str">
        <f t="shared" si="4"/>
        <v/>
      </c>
      <c r="Q40" s="40" t="str">
        <f t="shared" si="5"/>
        <v/>
      </c>
      <c r="R40" s="79"/>
      <c r="S40" s="81"/>
      <c r="T40" s="83" t="str">
        <f t="shared" si="6"/>
        <v/>
      </c>
      <c r="U40" s="83" t="str">
        <f t="shared" si="6"/>
        <v/>
      </c>
      <c r="V40" s="83" t="str">
        <f t="shared" si="6"/>
        <v/>
      </c>
      <c r="W40" s="83" t="str">
        <f t="shared" si="6"/>
        <v/>
      </c>
      <c r="X40" s="83" t="str">
        <f t="shared" si="6"/>
        <v/>
      </c>
      <c r="Y40" s="84" t="str">
        <f t="shared" si="7"/>
        <v/>
      </c>
      <c r="Z40" s="84" t="str">
        <f t="shared" si="7"/>
        <v/>
      </c>
      <c r="AA40" s="84" t="str">
        <f t="shared" si="7"/>
        <v/>
      </c>
      <c r="AB40" s="84" t="str">
        <f t="shared" si="7"/>
        <v/>
      </c>
      <c r="AC40" s="84" t="str">
        <f t="shared" si="7"/>
        <v/>
      </c>
    </row>
    <row r="41" spans="1:29" ht="15.75" thickBot="1" x14ac:dyDescent="0.25">
      <c r="B41" s="110"/>
      <c r="C41" s="111"/>
      <c r="D41" s="111"/>
      <c r="E41" s="111"/>
      <c r="F41" s="111"/>
      <c r="G41" s="111"/>
      <c r="H41" s="61"/>
      <c r="I41" s="110"/>
      <c r="J41" s="112"/>
      <c r="K41" s="112"/>
      <c r="L41" s="114"/>
      <c r="M41" s="114"/>
      <c r="N41" s="114"/>
      <c r="O41" s="114"/>
      <c r="P41" s="49"/>
      <c r="Q41" s="49"/>
      <c r="R41" s="34"/>
      <c r="S41" s="80"/>
      <c r="T41" s="85">
        <f>SUM(T10:T40)</f>
        <v>0</v>
      </c>
      <c r="U41" s="85">
        <f t="shared" ref="U41:AC41" si="8">SUM(U10:U40)</f>
        <v>0</v>
      </c>
      <c r="V41" s="85">
        <f t="shared" si="8"/>
        <v>0</v>
      </c>
      <c r="W41" s="85">
        <f t="shared" si="8"/>
        <v>0</v>
      </c>
      <c r="X41" s="85">
        <f t="shared" si="8"/>
        <v>0</v>
      </c>
      <c r="Y41" s="85">
        <f t="shared" si="8"/>
        <v>0</v>
      </c>
      <c r="Z41" s="85">
        <f t="shared" si="8"/>
        <v>0</v>
      </c>
      <c r="AA41" s="85">
        <f t="shared" si="8"/>
        <v>0</v>
      </c>
      <c r="AB41" s="85">
        <f t="shared" si="8"/>
        <v>0</v>
      </c>
      <c r="AC41" s="85">
        <f t="shared" si="8"/>
        <v>0</v>
      </c>
    </row>
    <row r="42" spans="1:29" x14ac:dyDescent="0.2">
      <c r="C42" s="58"/>
      <c r="D42" s="28" t="s">
        <v>13</v>
      </c>
      <c r="E42" s="115" t="s">
        <v>19</v>
      </c>
      <c r="F42" s="116"/>
      <c r="G42" s="117"/>
      <c r="H42" s="67"/>
      <c r="I42" s="113"/>
      <c r="J42" s="113"/>
      <c r="K42" s="113"/>
      <c r="L42" s="118" t="s">
        <v>14</v>
      </c>
      <c r="M42" s="119"/>
      <c r="N42" s="120">
        <f>SUM(O10:O40)</f>
        <v>0</v>
      </c>
      <c r="O42" s="121"/>
      <c r="P42" s="49"/>
      <c r="Q42" s="49"/>
      <c r="R42" s="34"/>
      <c r="S42" s="80"/>
    </row>
    <row r="43" spans="1:29" x14ac:dyDescent="0.2">
      <c r="C43" s="74" t="s">
        <v>73</v>
      </c>
      <c r="D43" s="75">
        <f>T41</f>
        <v>0</v>
      </c>
      <c r="E43" s="97">
        <f>Y41</f>
        <v>0</v>
      </c>
      <c r="F43" s="97"/>
      <c r="G43" s="97"/>
      <c r="I43" s="113"/>
      <c r="J43" s="113"/>
      <c r="K43" s="113"/>
      <c r="L43" s="122" t="s">
        <v>255</v>
      </c>
      <c r="M43" s="123"/>
      <c r="N43" s="101">
        <f>SUM(P43:Q43)</f>
        <v>0</v>
      </c>
      <c r="O43" s="102"/>
      <c r="P43" s="50">
        <f>SUM(P10:P40)</f>
        <v>0</v>
      </c>
      <c r="Q43" s="50">
        <f>SUM(Q10:Q40)</f>
        <v>0</v>
      </c>
      <c r="R43" s="35"/>
      <c r="S43" s="80"/>
    </row>
    <row r="44" spans="1:29" x14ac:dyDescent="0.2">
      <c r="C44" s="74" t="s">
        <v>126</v>
      </c>
      <c r="D44" s="75">
        <f>U41</f>
        <v>0</v>
      </c>
      <c r="E44" s="97">
        <f>Z41</f>
        <v>0</v>
      </c>
      <c r="F44" s="97"/>
      <c r="G44" s="97"/>
      <c r="I44" s="113"/>
      <c r="J44" s="113"/>
      <c r="K44" s="113"/>
      <c r="L44" s="103"/>
      <c r="M44" s="104"/>
      <c r="N44" s="104"/>
      <c r="O44" s="104"/>
      <c r="P44" s="23"/>
      <c r="Q44" s="23"/>
      <c r="R44" s="34"/>
      <c r="S44" s="80"/>
    </row>
    <row r="45" spans="1:29" x14ac:dyDescent="0.2">
      <c r="C45" s="74" t="s">
        <v>172</v>
      </c>
      <c r="D45" s="75">
        <f>V41</f>
        <v>0</v>
      </c>
      <c r="E45" s="97">
        <f>AA41</f>
        <v>0</v>
      </c>
      <c r="F45" s="97"/>
      <c r="G45" s="97"/>
      <c r="I45" s="113"/>
      <c r="J45" s="113"/>
      <c r="K45" s="113"/>
      <c r="L45" s="105" t="s">
        <v>18</v>
      </c>
      <c r="M45" s="106"/>
      <c r="N45" s="107">
        <f>N43+D48+E48</f>
        <v>0</v>
      </c>
      <c r="O45" s="108"/>
      <c r="P45" s="23"/>
      <c r="Q45" s="23"/>
      <c r="R45" s="34"/>
      <c r="S45" s="80"/>
    </row>
    <row r="46" spans="1:29" x14ac:dyDescent="0.2">
      <c r="C46" s="74" t="s">
        <v>203</v>
      </c>
      <c r="D46" s="75">
        <f>W41</f>
        <v>0</v>
      </c>
      <c r="E46" s="97">
        <f>AB41</f>
        <v>0</v>
      </c>
      <c r="F46" s="97"/>
      <c r="G46" s="97"/>
      <c r="S46" s="80"/>
    </row>
    <row r="47" spans="1:29" x14ac:dyDescent="0.2">
      <c r="C47" s="74" t="s">
        <v>206</v>
      </c>
      <c r="D47" s="75">
        <f>X41</f>
        <v>0</v>
      </c>
      <c r="E47" s="97">
        <f>AC41</f>
        <v>0</v>
      </c>
      <c r="F47" s="97"/>
      <c r="G47" s="97"/>
      <c r="S47" s="80"/>
    </row>
    <row r="48" spans="1:29" ht="15.75" x14ac:dyDescent="0.25">
      <c r="C48" s="76" t="s">
        <v>256</v>
      </c>
      <c r="D48" s="75">
        <f>SUM(D43:D47)</f>
        <v>0</v>
      </c>
      <c r="E48" s="98">
        <f t="shared" ref="E48" si="9">SUM(E43:E47)</f>
        <v>0</v>
      </c>
      <c r="F48" s="99"/>
      <c r="G48" s="100"/>
      <c r="I48" s="29"/>
      <c r="S48" s="80"/>
    </row>
    <row r="49" spans="19:19" x14ac:dyDescent="0.2">
      <c r="S49" s="80"/>
    </row>
    <row r="50" spans="19:19" x14ac:dyDescent="0.2">
      <c r="S50" s="80"/>
    </row>
    <row r="51" spans="19:19" x14ac:dyDescent="0.2">
      <c r="S51" s="80"/>
    </row>
    <row r="52" spans="19:19" x14ac:dyDescent="0.2">
      <c r="S52" s="80"/>
    </row>
    <row r="53" spans="19:19" x14ac:dyDescent="0.2">
      <c r="S53" s="80"/>
    </row>
    <row r="54" spans="19:19" x14ac:dyDescent="0.2">
      <c r="S54" s="80"/>
    </row>
    <row r="55" spans="19:19" x14ac:dyDescent="0.2">
      <c r="S55" s="80"/>
    </row>
    <row r="56" spans="19:19" x14ac:dyDescent="0.2">
      <c r="S56" s="80"/>
    </row>
    <row r="57" spans="19:19" x14ac:dyDescent="0.2">
      <c r="S57" s="80"/>
    </row>
    <row r="58" spans="19:19" x14ac:dyDescent="0.2">
      <c r="S58" s="80"/>
    </row>
    <row r="59" spans="19:19" x14ac:dyDescent="0.2">
      <c r="S59" s="80"/>
    </row>
    <row r="60" spans="19:19" x14ac:dyDescent="0.2">
      <c r="S60" s="80"/>
    </row>
    <row r="61" spans="19:19" x14ac:dyDescent="0.2">
      <c r="S61" s="80"/>
    </row>
    <row r="62" spans="19:19" x14ac:dyDescent="0.2">
      <c r="S62" s="80"/>
    </row>
    <row r="63" spans="19:19" x14ac:dyDescent="0.2">
      <c r="S63" s="80"/>
    </row>
    <row r="64" spans="19:19" x14ac:dyDescent="0.2">
      <c r="S64" s="80"/>
    </row>
    <row r="65" spans="19:19" x14ac:dyDescent="0.2">
      <c r="S65" s="80"/>
    </row>
    <row r="66" spans="19:19" x14ac:dyDescent="0.2">
      <c r="S66" s="80"/>
    </row>
    <row r="67" spans="19:19" x14ac:dyDescent="0.2">
      <c r="S67" s="80"/>
    </row>
    <row r="68" spans="19:19" x14ac:dyDescent="0.2">
      <c r="S68" s="80"/>
    </row>
    <row r="69" spans="19:19" x14ac:dyDescent="0.2">
      <c r="S69" s="80"/>
    </row>
    <row r="70" spans="19:19" x14ac:dyDescent="0.2">
      <c r="S70" s="80"/>
    </row>
    <row r="71" spans="19:19" x14ac:dyDescent="0.2">
      <c r="S71" s="80"/>
    </row>
    <row r="72" spans="19:19" x14ac:dyDescent="0.2">
      <c r="S72" s="80"/>
    </row>
    <row r="73" spans="19:19" x14ac:dyDescent="0.2">
      <c r="S73" s="80"/>
    </row>
    <row r="74" spans="19:19" x14ac:dyDescent="0.2">
      <c r="S74" s="80"/>
    </row>
    <row r="75" spans="19:19" x14ac:dyDescent="0.2">
      <c r="S75" s="80"/>
    </row>
    <row r="76" spans="19:19" x14ac:dyDescent="0.2">
      <c r="S76" s="80"/>
    </row>
    <row r="77" spans="19:19" x14ac:dyDescent="0.2">
      <c r="S77" s="80"/>
    </row>
    <row r="78" spans="19:19" x14ac:dyDescent="0.2">
      <c r="S78" s="80"/>
    </row>
    <row r="79" spans="19:19" x14ac:dyDescent="0.2">
      <c r="S79" s="80"/>
    </row>
    <row r="80" spans="19:19" x14ac:dyDescent="0.2">
      <c r="S80" s="80"/>
    </row>
    <row r="81" spans="19:19" x14ac:dyDescent="0.2">
      <c r="S81" s="80"/>
    </row>
    <row r="82" spans="19:19" x14ac:dyDescent="0.2">
      <c r="S82" s="80"/>
    </row>
    <row r="83" spans="19:19" x14ac:dyDescent="0.2">
      <c r="S83" s="80"/>
    </row>
    <row r="84" spans="19:19" x14ac:dyDescent="0.2">
      <c r="S84" s="80"/>
    </row>
    <row r="85" spans="19:19" x14ac:dyDescent="0.2">
      <c r="S85" s="80"/>
    </row>
    <row r="86" spans="19:19" x14ac:dyDescent="0.2">
      <c r="S86" s="80"/>
    </row>
    <row r="87" spans="19:19" x14ac:dyDescent="0.2">
      <c r="S87" s="80"/>
    </row>
    <row r="88" spans="19:19" x14ac:dyDescent="0.2">
      <c r="S88" s="80"/>
    </row>
    <row r="89" spans="19:19" x14ac:dyDescent="0.2">
      <c r="S89" s="80"/>
    </row>
    <row r="90" spans="19:19" x14ac:dyDescent="0.2">
      <c r="S90" s="80"/>
    </row>
    <row r="91" spans="19:19" x14ac:dyDescent="0.2">
      <c r="S91" s="80"/>
    </row>
    <row r="92" spans="19:19" x14ac:dyDescent="0.2">
      <c r="S92" s="80"/>
    </row>
    <row r="93" spans="19:19" x14ac:dyDescent="0.2">
      <c r="S93" s="80"/>
    </row>
    <row r="94" spans="19:19" x14ac:dyDescent="0.2">
      <c r="S94" s="80"/>
    </row>
    <row r="95" spans="19:19" x14ac:dyDescent="0.2">
      <c r="S95" s="80"/>
    </row>
    <row r="96" spans="19:19" x14ac:dyDescent="0.2">
      <c r="S96" s="80"/>
    </row>
    <row r="97" spans="19:19" x14ac:dyDescent="0.2">
      <c r="S97" s="80"/>
    </row>
    <row r="98" spans="19:19" x14ac:dyDescent="0.2">
      <c r="S98" s="80"/>
    </row>
    <row r="99" spans="19:19" x14ac:dyDescent="0.2">
      <c r="S99" s="80"/>
    </row>
    <row r="100" spans="19:19" x14ac:dyDescent="0.2">
      <c r="S100" s="80"/>
    </row>
    <row r="101" spans="19:19" x14ac:dyDescent="0.2">
      <c r="S101" s="80"/>
    </row>
    <row r="102" spans="19:19" x14ac:dyDescent="0.2">
      <c r="S102" s="80"/>
    </row>
    <row r="103" spans="19:19" x14ac:dyDescent="0.2">
      <c r="S103" s="80"/>
    </row>
    <row r="104" spans="19:19" x14ac:dyDescent="0.2">
      <c r="S104" s="80"/>
    </row>
    <row r="105" spans="19:19" x14ac:dyDescent="0.2">
      <c r="S105" s="80"/>
    </row>
    <row r="106" spans="19:19" x14ac:dyDescent="0.2">
      <c r="S106" s="80"/>
    </row>
    <row r="107" spans="19:19" x14ac:dyDescent="0.2">
      <c r="S107" s="80"/>
    </row>
    <row r="108" spans="19:19" x14ac:dyDescent="0.2">
      <c r="S108" s="80"/>
    </row>
    <row r="109" spans="19:19" x14ac:dyDescent="0.2">
      <c r="S109" s="80"/>
    </row>
    <row r="110" spans="19:19" x14ac:dyDescent="0.2">
      <c r="S110" s="80"/>
    </row>
    <row r="111" spans="19:19" x14ac:dyDescent="0.2">
      <c r="S111" s="80"/>
    </row>
    <row r="112" spans="19:19" x14ac:dyDescent="0.2">
      <c r="S112" s="80"/>
    </row>
    <row r="113" spans="19:19" x14ac:dyDescent="0.2">
      <c r="S113" s="80"/>
    </row>
    <row r="114" spans="19:19" x14ac:dyDescent="0.2">
      <c r="S114" s="80"/>
    </row>
    <row r="115" spans="19:19" x14ac:dyDescent="0.2">
      <c r="S115" s="80"/>
    </row>
    <row r="116" spans="19:19" x14ac:dyDescent="0.2">
      <c r="S116" s="80"/>
    </row>
    <row r="117" spans="19:19" x14ac:dyDescent="0.2">
      <c r="S117" s="80"/>
    </row>
    <row r="118" spans="19:19" x14ac:dyDescent="0.2">
      <c r="S118" s="80"/>
    </row>
    <row r="119" spans="19:19" x14ac:dyDescent="0.2">
      <c r="S119" s="80"/>
    </row>
    <row r="120" spans="19:19" x14ac:dyDescent="0.2">
      <c r="S120" s="80"/>
    </row>
    <row r="121" spans="19:19" x14ac:dyDescent="0.2">
      <c r="S121" s="80"/>
    </row>
    <row r="122" spans="19:19" x14ac:dyDescent="0.2">
      <c r="S122" s="80"/>
    </row>
    <row r="123" spans="19:19" x14ac:dyDescent="0.2">
      <c r="S123" s="80"/>
    </row>
    <row r="124" spans="19:19" x14ac:dyDescent="0.2">
      <c r="S124" s="80"/>
    </row>
    <row r="125" spans="19:19" x14ac:dyDescent="0.2">
      <c r="S125" s="80"/>
    </row>
    <row r="126" spans="19:19" x14ac:dyDescent="0.2">
      <c r="S126" s="80"/>
    </row>
    <row r="127" spans="19:19" x14ac:dyDescent="0.2">
      <c r="S127" s="80"/>
    </row>
    <row r="128" spans="19:19" x14ac:dyDescent="0.2">
      <c r="S128" s="80"/>
    </row>
    <row r="129" spans="19:19" x14ac:dyDescent="0.2">
      <c r="S129" s="80"/>
    </row>
    <row r="130" spans="19:19" x14ac:dyDescent="0.2">
      <c r="S130" s="80"/>
    </row>
    <row r="131" spans="19:19" x14ac:dyDescent="0.2">
      <c r="S131" s="80"/>
    </row>
    <row r="132" spans="19:19" x14ac:dyDescent="0.2">
      <c r="S132" s="80"/>
    </row>
    <row r="133" spans="19:19" x14ac:dyDescent="0.2">
      <c r="S133" s="80"/>
    </row>
    <row r="134" spans="19:19" x14ac:dyDescent="0.2">
      <c r="S134" s="80"/>
    </row>
    <row r="135" spans="19:19" x14ac:dyDescent="0.2">
      <c r="S135" s="80"/>
    </row>
    <row r="136" spans="19:19" x14ac:dyDescent="0.2">
      <c r="S136" s="80"/>
    </row>
    <row r="137" spans="19:19" x14ac:dyDescent="0.2">
      <c r="S137" s="80"/>
    </row>
    <row r="138" spans="19:19" x14ac:dyDescent="0.2">
      <c r="S138" s="80"/>
    </row>
    <row r="139" spans="19:19" x14ac:dyDescent="0.2">
      <c r="S139" s="80"/>
    </row>
    <row r="140" spans="19:19" x14ac:dyDescent="0.2">
      <c r="S140" s="80"/>
    </row>
    <row r="141" spans="19:19" x14ac:dyDescent="0.2">
      <c r="S141" s="80"/>
    </row>
    <row r="142" spans="19:19" x14ac:dyDescent="0.2">
      <c r="S142" s="80"/>
    </row>
    <row r="143" spans="19:19" x14ac:dyDescent="0.2">
      <c r="S143" s="80"/>
    </row>
    <row r="144" spans="19:19" x14ac:dyDescent="0.2">
      <c r="S144" s="80"/>
    </row>
    <row r="145" spans="19:19" x14ac:dyDescent="0.2">
      <c r="S145" s="80"/>
    </row>
    <row r="146" spans="19:19" x14ac:dyDescent="0.2">
      <c r="S146" s="80"/>
    </row>
    <row r="147" spans="19:19" x14ac:dyDescent="0.2">
      <c r="S147" s="80"/>
    </row>
    <row r="148" spans="19:19" x14ac:dyDescent="0.2">
      <c r="S148" s="80"/>
    </row>
    <row r="149" spans="19:19" x14ac:dyDescent="0.2">
      <c r="S149" s="80"/>
    </row>
    <row r="150" spans="19:19" x14ac:dyDescent="0.2">
      <c r="S150" s="80"/>
    </row>
    <row r="151" spans="19:19" x14ac:dyDescent="0.2">
      <c r="S151" s="80"/>
    </row>
    <row r="152" spans="19:19" x14ac:dyDescent="0.2">
      <c r="S152" s="80"/>
    </row>
    <row r="153" spans="19:19" x14ac:dyDescent="0.2">
      <c r="S153" s="80"/>
    </row>
    <row r="154" spans="19:19" x14ac:dyDescent="0.2">
      <c r="S154" s="80"/>
    </row>
    <row r="155" spans="19:19" x14ac:dyDescent="0.2">
      <c r="S155" s="80"/>
    </row>
    <row r="156" spans="19:19" x14ac:dyDescent="0.2">
      <c r="S156" s="80"/>
    </row>
    <row r="157" spans="19:19" x14ac:dyDescent="0.2">
      <c r="S157" s="80"/>
    </row>
    <row r="158" spans="19:19" x14ac:dyDescent="0.2">
      <c r="S158" s="80"/>
    </row>
    <row r="159" spans="19:19" x14ac:dyDescent="0.2">
      <c r="S159" s="80"/>
    </row>
    <row r="160" spans="19:19" x14ac:dyDescent="0.2">
      <c r="S160" s="80"/>
    </row>
    <row r="161" spans="19:19" x14ac:dyDescent="0.2">
      <c r="S161" s="80"/>
    </row>
    <row r="162" spans="19:19" x14ac:dyDescent="0.2">
      <c r="S162" s="80"/>
    </row>
    <row r="163" spans="19:19" x14ac:dyDescent="0.2">
      <c r="S163" s="80"/>
    </row>
    <row r="164" spans="19:19" x14ac:dyDescent="0.2">
      <c r="S164" s="80"/>
    </row>
    <row r="165" spans="19:19" x14ac:dyDescent="0.2">
      <c r="S165" s="80"/>
    </row>
    <row r="166" spans="19:19" x14ac:dyDescent="0.2">
      <c r="S166" s="80"/>
    </row>
    <row r="167" spans="19:19" x14ac:dyDescent="0.2">
      <c r="S167" s="80"/>
    </row>
    <row r="168" spans="19:19" x14ac:dyDescent="0.2">
      <c r="S168" s="80"/>
    </row>
    <row r="169" spans="19:19" x14ac:dyDescent="0.2">
      <c r="S169" s="80"/>
    </row>
    <row r="170" spans="19:19" x14ac:dyDescent="0.2">
      <c r="S170" s="80"/>
    </row>
    <row r="171" spans="19:19" x14ac:dyDescent="0.2">
      <c r="S171" s="80"/>
    </row>
    <row r="172" spans="19:19" x14ac:dyDescent="0.2">
      <c r="S172" s="80"/>
    </row>
    <row r="173" spans="19:19" x14ac:dyDescent="0.2">
      <c r="S173" s="80"/>
    </row>
    <row r="174" spans="19:19" x14ac:dyDescent="0.2">
      <c r="S174" s="80"/>
    </row>
    <row r="175" spans="19:19" x14ac:dyDescent="0.2">
      <c r="S175" s="80"/>
    </row>
    <row r="176" spans="19:19" x14ac:dyDescent="0.2">
      <c r="S176" s="80"/>
    </row>
    <row r="177" spans="19:19" x14ac:dyDescent="0.2">
      <c r="S177" s="80"/>
    </row>
    <row r="178" spans="19:19" x14ac:dyDescent="0.2">
      <c r="S178" s="80"/>
    </row>
    <row r="179" spans="19:19" x14ac:dyDescent="0.2">
      <c r="S179" s="80"/>
    </row>
    <row r="180" spans="19:19" x14ac:dyDescent="0.2">
      <c r="S180" s="80"/>
    </row>
    <row r="181" spans="19:19" x14ac:dyDescent="0.2">
      <c r="S181" s="80"/>
    </row>
    <row r="182" spans="19:19" x14ac:dyDescent="0.2">
      <c r="S182" s="80"/>
    </row>
    <row r="183" spans="19:19" x14ac:dyDescent="0.2">
      <c r="S183" s="80"/>
    </row>
    <row r="184" spans="19:19" x14ac:dyDescent="0.2">
      <c r="S184" s="80"/>
    </row>
    <row r="185" spans="19:19" x14ac:dyDescent="0.2">
      <c r="S185" s="80"/>
    </row>
    <row r="186" spans="19:19" x14ac:dyDescent="0.2">
      <c r="S186" s="80"/>
    </row>
    <row r="187" spans="19:19" x14ac:dyDescent="0.2">
      <c r="S187" s="80"/>
    </row>
    <row r="188" spans="19:19" x14ac:dyDescent="0.2">
      <c r="S188" s="80"/>
    </row>
    <row r="189" spans="19:19" x14ac:dyDescent="0.2">
      <c r="S189" s="80"/>
    </row>
    <row r="190" spans="19:19" x14ac:dyDescent="0.2">
      <c r="S190" s="80"/>
    </row>
    <row r="191" spans="19:19" x14ac:dyDescent="0.2">
      <c r="S191" s="80"/>
    </row>
    <row r="192" spans="19:19" x14ac:dyDescent="0.2">
      <c r="S192" s="80"/>
    </row>
    <row r="193" spans="19:19" x14ac:dyDescent="0.2">
      <c r="S193" s="80"/>
    </row>
    <row r="194" spans="19:19" x14ac:dyDescent="0.2">
      <c r="S194" s="80"/>
    </row>
    <row r="195" spans="19:19" x14ac:dyDescent="0.2">
      <c r="S195" s="80"/>
    </row>
    <row r="196" spans="19:19" x14ac:dyDescent="0.2">
      <c r="S196" s="80"/>
    </row>
    <row r="197" spans="19:19" x14ac:dyDescent="0.2">
      <c r="S197" s="80"/>
    </row>
    <row r="198" spans="19:19" x14ac:dyDescent="0.2">
      <c r="S198" s="80"/>
    </row>
    <row r="199" spans="19:19" x14ac:dyDescent="0.2">
      <c r="S199" s="80"/>
    </row>
    <row r="200" spans="19:19" x14ac:dyDescent="0.2">
      <c r="S200" s="80"/>
    </row>
    <row r="201" spans="19:19" x14ac:dyDescent="0.2">
      <c r="S201" s="80"/>
    </row>
    <row r="202" spans="19:19" x14ac:dyDescent="0.2">
      <c r="S202" s="80"/>
    </row>
    <row r="203" spans="19:19" x14ac:dyDescent="0.2">
      <c r="S203" s="80"/>
    </row>
    <row r="204" spans="19:19" x14ac:dyDescent="0.2">
      <c r="S204" s="80"/>
    </row>
    <row r="205" spans="19:19" x14ac:dyDescent="0.2">
      <c r="S205" s="80"/>
    </row>
    <row r="206" spans="19:19" x14ac:dyDescent="0.2">
      <c r="S206" s="80"/>
    </row>
    <row r="207" spans="19:19" x14ac:dyDescent="0.2">
      <c r="S207" s="80"/>
    </row>
    <row r="208" spans="19:19" x14ac:dyDescent="0.2">
      <c r="S208" s="80"/>
    </row>
    <row r="209" spans="19:19" x14ac:dyDescent="0.2">
      <c r="S209" s="80"/>
    </row>
    <row r="210" spans="19:19" x14ac:dyDescent="0.2">
      <c r="S210" s="80"/>
    </row>
  </sheetData>
  <mergeCells count="34">
    <mergeCell ref="B5:C5"/>
    <mergeCell ref="D5:F5"/>
    <mergeCell ref="I5:J5"/>
    <mergeCell ref="K5:O5"/>
    <mergeCell ref="B2:P2"/>
    <mergeCell ref="B4:C4"/>
    <mergeCell ref="D4:F4"/>
    <mergeCell ref="I4:J4"/>
    <mergeCell ref="K4:O4"/>
    <mergeCell ref="D6:F6"/>
    <mergeCell ref="I6:J6"/>
    <mergeCell ref="K6:O6"/>
    <mergeCell ref="H8:J8"/>
    <mergeCell ref="K8:L8"/>
    <mergeCell ref="M8:Q8"/>
    <mergeCell ref="T8:X8"/>
    <mergeCell ref="Y8:AC8"/>
    <mergeCell ref="B41:G41"/>
    <mergeCell ref="I41:K45"/>
    <mergeCell ref="L41:O41"/>
    <mergeCell ref="E42:G42"/>
    <mergeCell ref="L42:M42"/>
    <mergeCell ref="N42:O42"/>
    <mergeCell ref="E43:G43"/>
    <mergeCell ref="L43:M43"/>
    <mergeCell ref="E46:G46"/>
    <mergeCell ref="E47:G47"/>
    <mergeCell ref="E48:G48"/>
    <mergeCell ref="N43:O43"/>
    <mergeCell ref="E44:G44"/>
    <mergeCell ref="L44:O44"/>
    <mergeCell ref="E45:G45"/>
    <mergeCell ref="L45:M45"/>
    <mergeCell ref="N45:O45"/>
  </mergeCells>
  <conditionalFormatting sqref="J10:J40">
    <cfRule type="expression" dxfId="20" priority="2" stopIfTrue="1">
      <formula>IF(I10="Inland",TRUE,FALSE)</formula>
    </cfRule>
    <cfRule type="expression" dxfId="19" priority="3" stopIfTrue="1">
      <formula>IF(I10="Keines",TRUE,FALSE)</formula>
    </cfRule>
    <cfRule type="expression" dxfId="18" priority="4" stopIfTrue="1">
      <formula>IF(I10&lt;&gt;"Keines",TRUE,FALSE)</formula>
    </cfRule>
  </conditionalFormatting>
  <conditionalFormatting sqref="K10:K40">
    <cfRule type="expression" dxfId="17" priority="1">
      <formula>"wenn($K$10=""Beleg"";wahr;falsch)"</formula>
    </cfRule>
  </conditionalFormatting>
  <dataValidations count="2">
    <dataValidation type="list" allowBlank="1" showInputMessage="1" showErrorMessage="1" sqref="K5:O5">
      <formula1>#REF!</formula1>
    </dataValidation>
    <dataValidation type="list" allowBlank="1" showInputMessage="1" showErrorMessage="1" sqref="I10:I40">
      <formula1>INDIRECT(H10)</formula1>
    </dataValidation>
  </dataValidations>
  <printOptions horizontalCentered="1" verticalCentered="1"/>
  <pageMargins left="0.15748031496062992" right="0.19685039370078741" top="0.19685039370078741" bottom="0.19685039370078741" header="0" footer="0"/>
  <pageSetup paperSize="9" scale="53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Kostentabelle!$H$1:$H$3</xm:f>
          </x14:formula1>
          <xm:sqref>K10:K40</xm:sqref>
        </x14:dataValidation>
        <x14:dataValidation type="list" allowBlank="1" showInputMessage="1" showErrorMessage="1">
          <x14:formula1>
            <xm:f>Kostentabelle!$F$2:$F$6</xm:f>
          </x14:formula1>
          <xm:sqref>H10:H40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autoPageBreaks="0" fitToPage="1"/>
  </sheetPr>
  <dimension ref="A2:AC210"/>
  <sheetViews>
    <sheetView showGridLines="0" showZeros="0" showOutlineSymbols="0" zoomScale="85" zoomScaleNormal="85" workbookViewId="0">
      <selection activeCell="D4" sqref="D4:F4"/>
    </sheetView>
  </sheetViews>
  <sheetFormatPr baseColWidth="10" defaultColWidth="9.140625" defaultRowHeight="12.75" x14ac:dyDescent="0.2"/>
  <cols>
    <col min="1" max="1" width="6.7109375" style="60" customWidth="1"/>
    <col min="2" max="2" width="7" style="60" customWidth="1"/>
    <col min="3" max="3" width="37.85546875" style="60" customWidth="1"/>
    <col min="4" max="4" width="63" style="60" customWidth="1"/>
    <col min="5" max="7" width="7.7109375" style="60" customWidth="1"/>
    <col min="8" max="8" width="15.28515625" style="60" bestFit="1" customWidth="1"/>
    <col min="9" max="9" width="26.5703125" style="60" customWidth="1"/>
    <col min="10" max="10" width="11.7109375" style="60" customWidth="1"/>
    <col min="11" max="11" width="9.7109375" style="60" customWidth="1"/>
    <col min="12" max="12" width="11.7109375" style="60" customWidth="1"/>
    <col min="13" max="13" width="12.7109375" style="60" customWidth="1"/>
    <col min="14" max="14" width="12.85546875" style="60" customWidth="1"/>
    <col min="15" max="15" width="10.7109375" style="60" customWidth="1"/>
    <col min="16" max="17" width="12" style="60" customWidth="1"/>
    <col min="18" max="18" width="161.5703125" style="32" customWidth="1"/>
    <col min="19" max="19" width="9.140625" style="14" customWidth="1"/>
    <col min="20" max="20" width="15.42578125" style="14" customWidth="1"/>
    <col min="21" max="29" width="15.42578125" style="60" customWidth="1"/>
    <col min="30" max="16384" width="9.140625" style="60"/>
  </cols>
  <sheetData>
    <row r="2" spans="1:29" ht="20.25" x14ac:dyDescent="0.2">
      <c r="B2" s="140" t="s">
        <v>39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2"/>
      <c r="Q2" s="13"/>
      <c r="R2" s="20"/>
    </row>
    <row r="3" spans="1:29" x14ac:dyDescent="0.2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  <c r="Q3" s="17"/>
      <c r="R3" s="20"/>
    </row>
    <row r="4" spans="1:29" x14ac:dyDescent="0.2">
      <c r="B4" s="118" t="s">
        <v>40</v>
      </c>
      <c r="C4" s="119"/>
      <c r="D4" s="143"/>
      <c r="E4" s="144"/>
      <c r="F4" s="145"/>
      <c r="G4" s="18"/>
      <c r="H4" s="18"/>
      <c r="I4" s="118" t="s">
        <v>42</v>
      </c>
      <c r="J4" s="119"/>
      <c r="K4" s="146"/>
      <c r="L4" s="147"/>
      <c r="M4" s="147"/>
      <c r="N4" s="147"/>
      <c r="O4" s="148"/>
      <c r="P4" s="19"/>
      <c r="Q4" s="19"/>
      <c r="R4" s="33"/>
    </row>
    <row r="5" spans="1:29" x14ac:dyDescent="0.2">
      <c r="B5" s="125" t="s">
        <v>41</v>
      </c>
      <c r="C5" s="126"/>
      <c r="D5" s="132"/>
      <c r="E5" s="133"/>
      <c r="F5" s="134"/>
      <c r="G5" s="18"/>
      <c r="H5" s="18"/>
      <c r="I5" s="135" t="s">
        <v>66</v>
      </c>
      <c r="J5" s="136"/>
      <c r="K5" s="137" t="s">
        <v>35</v>
      </c>
      <c r="L5" s="138"/>
      <c r="M5" s="138"/>
      <c r="N5" s="138"/>
      <c r="O5" s="139"/>
      <c r="P5" s="19"/>
      <c r="Q5" s="19"/>
      <c r="R5" s="33"/>
    </row>
    <row r="6" spans="1:29" x14ac:dyDescent="0.2">
      <c r="B6" s="21"/>
      <c r="C6" s="21"/>
      <c r="D6" s="124"/>
      <c r="E6" s="124"/>
      <c r="F6" s="124"/>
      <c r="G6" s="22"/>
      <c r="H6" s="66"/>
      <c r="I6" s="125" t="s">
        <v>43</v>
      </c>
      <c r="J6" s="126"/>
      <c r="K6" s="127">
        <v>0.42</v>
      </c>
      <c r="L6" s="127"/>
      <c r="M6" s="127"/>
      <c r="N6" s="127"/>
      <c r="O6" s="128"/>
      <c r="P6" s="23"/>
      <c r="Q6" s="23"/>
      <c r="R6" s="34"/>
    </row>
    <row r="7" spans="1:29" x14ac:dyDescent="0.2">
      <c r="B7" s="24"/>
      <c r="P7" s="23"/>
      <c r="Q7" s="23"/>
      <c r="R7" s="34"/>
    </row>
    <row r="8" spans="1:29" ht="25.5" customHeight="1" x14ac:dyDescent="0.2">
      <c r="A8" s="30" t="s">
        <v>67</v>
      </c>
      <c r="B8" s="25" t="s">
        <v>4</v>
      </c>
      <c r="C8" s="25" t="s">
        <v>0</v>
      </c>
      <c r="D8" s="25" t="s">
        <v>1</v>
      </c>
      <c r="E8" s="25" t="s">
        <v>5</v>
      </c>
      <c r="F8" s="25" t="s">
        <v>6</v>
      </c>
      <c r="G8" s="25" t="s">
        <v>7</v>
      </c>
      <c r="H8" s="129" t="s">
        <v>10</v>
      </c>
      <c r="I8" s="130"/>
      <c r="J8" s="131"/>
      <c r="K8" s="129" t="s">
        <v>17</v>
      </c>
      <c r="L8" s="131"/>
      <c r="M8" s="129" t="s">
        <v>11</v>
      </c>
      <c r="N8" s="130"/>
      <c r="O8" s="130"/>
      <c r="P8" s="130"/>
      <c r="Q8" s="131"/>
      <c r="R8" s="31"/>
      <c r="S8" s="80"/>
      <c r="T8" s="109" t="s">
        <v>257</v>
      </c>
      <c r="U8" s="109"/>
      <c r="V8" s="109"/>
      <c r="W8" s="109"/>
      <c r="X8" s="109"/>
      <c r="Y8" s="109" t="s">
        <v>17</v>
      </c>
      <c r="Z8" s="109"/>
      <c r="AA8" s="109"/>
      <c r="AB8" s="109"/>
      <c r="AC8" s="109"/>
    </row>
    <row r="9" spans="1:29" x14ac:dyDescent="0.2">
      <c r="A9" s="26" t="s">
        <v>68</v>
      </c>
      <c r="B9" s="26"/>
      <c r="C9" s="26"/>
      <c r="D9" s="26"/>
      <c r="E9" s="27" t="s">
        <v>15</v>
      </c>
      <c r="F9" s="27" t="s">
        <v>15</v>
      </c>
      <c r="G9" s="26"/>
      <c r="H9" s="26"/>
      <c r="I9" s="27"/>
      <c r="J9" s="27" t="s">
        <v>3</v>
      </c>
      <c r="K9" s="27"/>
      <c r="L9" s="27" t="s">
        <v>3</v>
      </c>
      <c r="M9" s="27" t="s">
        <v>36</v>
      </c>
      <c r="N9" s="27" t="s">
        <v>37</v>
      </c>
      <c r="O9" s="27" t="s">
        <v>12</v>
      </c>
      <c r="P9" s="27" t="s">
        <v>254</v>
      </c>
      <c r="Q9" s="27" t="s">
        <v>69</v>
      </c>
      <c r="R9" s="78"/>
      <c r="S9" s="80"/>
      <c r="T9" s="82" t="s">
        <v>73</v>
      </c>
      <c r="U9" s="82" t="s">
        <v>126</v>
      </c>
      <c r="V9" s="82" t="s">
        <v>172</v>
      </c>
      <c r="W9" s="82" t="s">
        <v>203</v>
      </c>
      <c r="X9" s="82" t="s">
        <v>206</v>
      </c>
      <c r="Y9" s="82" t="s">
        <v>73</v>
      </c>
      <c r="Z9" s="82" t="s">
        <v>126</v>
      </c>
      <c r="AA9" s="82" t="s">
        <v>172</v>
      </c>
      <c r="AB9" s="82" t="s">
        <v>203</v>
      </c>
      <c r="AC9" s="82" t="s">
        <v>206</v>
      </c>
    </row>
    <row r="10" spans="1:29" s="38" customFormat="1" ht="15" x14ac:dyDescent="0.2">
      <c r="A10" s="51"/>
      <c r="B10" s="36"/>
      <c r="C10" s="40"/>
      <c r="D10" s="40"/>
      <c r="E10" s="37"/>
      <c r="F10" s="37"/>
      <c r="G10" s="86">
        <f t="shared" ref="G10:G40" si="0">IF((F10-E10)*24&gt;11.01,24,IF((F10-E10)*24&gt;3,IF(F10&gt;E10,ABS(ROUNDUP((F10-E10)*24,0)),ABS(ROUNDUP((IF(TEXT(E10,"H")&lt;&gt;"0",24-TEXT(E10,"HH"),0)+TEXT(F10,"HH")),0))),0))</f>
        <v>0</v>
      </c>
      <c r="H10" s="40"/>
      <c r="I10" s="40"/>
      <c r="J10" s="44">
        <f>IF(I10 &lt;&gt; "Keines",IF(G10&lt;=3,0,IF(G10&gt;3,IF(G10&lt;=12,G10/12*VLOOKUP(I10,Kostentabelle!$B$2:$D$175,2,FALSE),VLOOKUP(I10,Kostentabelle!$B$2:$D$175,2,FALSE)))),"")</f>
        <v>0</v>
      </c>
      <c r="K10" s="40"/>
      <c r="L10" s="42" t="str">
        <f>IF(K10="","",IF(K10="Beleg","",IF(K10="Nein","",VLOOKUP(I10,Kostentabelle!$B$2:$D$175,3,FALSE))))</f>
        <v/>
      </c>
      <c r="M10" s="40"/>
      <c r="N10" s="40"/>
      <c r="O10" s="54" t="str">
        <f t="shared" ref="O10:O40" si="1">IF(OR(M10="",N10=""),"",N10-M10)</f>
        <v/>
      </c>
      <c r="P10" s="56" t="str">
        <f>IF(O10="","",$K$6*O10)</f>
        <v/>
      </c>
      <c r="Q10" s="56" t="str">
        <f>IF(OR(A10="",O10=""),"",A10*0.05*O10)</f>
        <v/>
      </c>
      <c r="R10" s="79"/>
      <c r="S10" s="81"/>
      <c r="T10" s="83" t="str">
        <f>IF($H10=T$9,$J10,"")</f>
        <v/>
      </c>
      <c r="U10" s="83" t="str">
        <f t="shared" ref="U10:X25" si="2">IF($H10=U$9,$J10,"")</f>
        <v/>
      </c>
      <c r="V10" s="83" t="str">
        <f t="shared" si="2"/>
        <v/>
      </c>
      <c r="W10" s="83" t="str">
        <f t="shared" si="2"/>
        <v/>
      </c>
      <c r="X10" s="83" t="str">
        <f t="shared" si="2"/>
        <v/>
      </c>
      <c r="Y10" s="84" t="str">
        <f>IF($H10=Y$9,$L10,"")</f>
        <v/>
      </c>
      <c r="Z10" s="84" t="str">
        <f t="shared" ref="Z10:AC25" si="3">IF($H10=Z$9,$L10,"")</f>
        <v/>
      </c>
      <c r="AA10" s="84" t="str">
        <f t="shared" si="3"/>
        <v/>
      </c>
      <c r="AB10" s="84" t="str">
        <f t="shared" si="3"/>
        <v/>
      </c>
      <c r="AC10" s="84" t="str">
        <f t="shared" si="3"/>
        <v/>
      </c>
    </row>
    <row r="11" spans="1:29" s="38" customFormat="1" ht="15" x14ac:dyDescent="0.2">
      <c r="A11" s="52"/>
      <c r="B11" s="39"/>
      <c r="C11" s="40"/>
      <c r="D11" s="40"/>
      <c r="E11" s="41"/>
      <c r="F11" s="41"/>
      <c r="G11" s="43">
        <f t="shared" si="0"/>
        <v>0</v>
      </c>
      <c r="H11" s="40"/>
      <c r="I11" s="40"/>
      <c r="J11" s="44">
        <f>IF(I11 &lt;&gt; "Keines",IF(G11&lt;=3,0,IF(G11&gt;3,IF(G11&lt;=12,G11/12*VLOOKUP(I11,Kostentabelle!$B$2:$D$175,2,FALSE),VLOOKUP(I11,Kostentabelle!$B$2:$D$175,2,FALSE)))),"")</f>
        <v>0</v>
      </c>
      <c r="K11" s="40"/>
      <c r="L11" s="42" t="str">
        <f>IF(K11="","",IF(K11="Beleg","",IF(K11="Nein","",VLOOKUP(I11,Kostentabelle!$B$2:$D$175,3,FALSE))))</f>
        <v/>
      </c>
      <c r="M11" s="40"/>
      <c r="N11" s="40"/>
      <c r="O11" s="54" t="str">
        <f t="shared" si="1"/>
        <v/>
      </c>
      <c r="P11" s="77" t="str">
        <f t="shared" ref="P11:P40" si="4">IF(O11="","",$K$6*O11)</f>
        <v/>
      </c>
      <c r="Q11" s="77" t="str">
        <f t="shared" ref="Q11:Q40" si="5">IF(OR(A11="",O11=""),"",A11*0.05*O11)</f>
        <v/>
      </c>
      <c r="R11" s="79"/>
      <c r="S11" s="81"/>
      <c r="T11" s="83" t="str">
        <f t="shared" ref="T11:X40" si="6">IF($H11=T$9,$J11,"")</f>
        <v/>
      </c>
      <c r="U11" s="83" t="str">
        <f t="shared" si="2"/>
        <v/>
      </c>
      <c r="V11" s="83" t="str">
        <f t="shared" si="2"/>
        <v/>
      </c>
      <c r="W11" s="83" t="str">
        <f t="shared" si="2"/>
        <v/>
      </c>
      <c r="X11" s="83" t="str">
        <f t="shared" si="2"/>
        <v/>
      </c>
      <c r="Y11" s="84" t="str">
        <f t="shared" ref="Y11:AC40" si="7">IF($H11=Y$9,$L11,"")</f>
        <v/>
      </c>
      <c r="Z11" s="84" t="str">
        <f t="shared" si="3"/>
        <v/>
      </c>
      <c r="AA11" s="84" t="str">
        <f t="shared" si="3"/>
        <v/>
      </c>
      <c r="AB11" s="84" t="str">
        <f t="shared" si="3"/>
        <v/>
      </c>
      <c r="AC11" s="84" t="str">
        <f t="shared" si="3"/>
        <v/>
      </c>
    </row>
    <row r="12" spans="1:29" s="38" customFormat="1" ht="15" x14ac:dyDescent="0.2">
      <c r="A12" s="52"/>
      <c r="B12" s="39"/>
      <c r="C12" s="40"/>
      <c r="D12" s="40"/>
      <c r="E12" s="41"/>
      <c r="F12" s="41"/>
      <c r="G12" s="43">
        <f t="shared" si="0"/>
        <v>0</v>
      </c>
      <c r="H12" s="40"/>
      <c r="I12" s="40"/>
      <c r="J12" s="44">
        <f>IF(I12 &lt;&gt; "Keines",IF(G12&lt;=3,0,IF(G12&gt;3,IF(G12&lt;=12,G12/12*VLOOKUP(I12,Kostentabelle!$B$2:$D$175,2,FALSE),VLOOKUP(I12,Kostentabelle!$B$2:$D$175,2,FALSE)))),"")</f>
        <v>0</v>
      </c>
      <c r="K12" s="40"/>
      <c r="L12" s="42" t="str">
        <f>IF(K12="","",IF(K12="Beleg","",IF(K12="Nein","",VLOOKUP(I12,Kostentabelle!$B$2:$D$175,3,FALSE))))</f>
        <v/>
      </c>
      <c r="M12" s="40"/>
      <c r="N12" s="40"/>
      <c r="O12" s="54" t="str">
        <f t="shared" si="1"/>
        <v/>
      </c>
      <c r="P12" s="77" t="str">
        <f t="shared" si="4"/>
        <v/>
      </c>
      <c r="Q12" s="77" t="str">
        <f t="shared" si="5"/>
        <v/>
      </c>
      <c r="R12" s="79"/>
      <c r="S12" s="81"/>
      <c r="T12" s="83" t="str">
        <f t="shared" si="6"/>
        <v/>
      </c>
      <c r="U12" s="83" t="str">
        <f t="shared" si="2"/>
        <v/>
      </c>
      <c r="V12" s="83" t="str">
        <f t="shared" si="2"/>
        <v/>
      </c>
      <c r="W12" s="83" t="str">
        <f t="shared" si="2"/>
        <v/>
      </c>
      <c r="X12" s="83" t="str">
        <f t="shared" si="2"/>
        <v/>
      </c>
      <c r="Y12" s="84" t="str">
        <f t="shared" si="7"/>
        <v/>
      </c>
      <c r="Z12" s="84" t="str">
        <f t="shared" si="3"/>
        <v/>
      </c>
      <c r="AA12" s="84" t="str">
        <f t="shared" si="3"/>
        <v/>
      </c>
      <c r="AB12" s="84" t="str">
        <f t="shared" si="3"/>
        <v/>
      </c>
      <c r="AC12" s="84" t="str">
        <f t="shared" si="3"/>
        <v/>
      </c>
    </row>
    <row r="13" spans="1:29" s="38" customFormat="1" ht="15" x14ac:dyDescent="0.2">
      <c r="A13" s="52">
        <v>0</v>
      </c>
      <c r="B13" s="39"/>
      <c r="C13" s="40"/>
      <c r="D13" s="40"/>
      <c r="E13" s="41"/>
      <c r="F13" s="41"/>
      <c r="G13" s="43">
        <f t="shared" si="0"/>
        <v>0</v>
      </c>
      <c r="H13" s="40"/>
      <c r="I13" s="40"/>
      <c r="J13" s="44">
        <f>IF(I13 &lt;&gt; "Keines",IF(G13&lt;=3,0,IF(G13&gt;3,IF(G13&lt;=12,G13/12*VLOOKUP(I13,Kostentabelle!$B$2:$D$175,2,FALSE),VLOOKUP(I13,Kostentabelle!$B$2:$D$175,2,FALSE)))),"")</f>
        <v>0</v>
      </c>
      <c r="K13" s="40"/>
      <c r="L13" s="42" t="str">
        <f>IF(K13="","",IF(K13="Beleg","",IF(K13="Nein","",VLOOKUP(I13,Kostentabelle!$B$2:$D$175,3,FALSE))))</f>
        <v/>
      </c>
      <c r="M13" s="40"/>
      <c r="N13" s="40"/>
      <c r="O13" s="54" t="str">
        <f t="shared" si="1"/>
        <v/>
      </c>
      <c r="P13" s="77" t="str">
        <f t="shared" si="4"/>
        <v/>
      </c>
      <c r="Q13" s="77" t="str">
        <f t="shared" si="5"/>
        <v/>
      </c>
      <c r="R13" s="79"/>
      <c r="S13" s="81"/>
      <c r="T13" s="83" t="str">
        <f t="shared" si="6"/>
        <v/>
      </c>
      <c r="U13" s="83" t="str">
        <f t="shared" si="2"/>
        <v/>
      </c>
      <c r="V13" s="83" t="str">
        <f t="shared" si="2"/>
        <v/>
      </c>
      <c r="W13" s="83" t="str">
        <f t="shared" si="2"/>
        <v/>
      </c>
      <c r="X13" s="83" t="str">
        <f t="shared" si="2"/>
        <v/>
      </c>
      <c r="Y13" s="84" t="str">
        <f t="shared" si="7"/>
        <v/>
      </c>
      <c r="Z13" s="84" t="str">
        <f t="shared" si="3"/>
        <v/>
      </c>
      <c r="AA13" s="84" t="str">
        <f t="shared" si="3"/>
        <v/>
      </c>
      <c r="AB13" s="84" t="str">
        <f t="shared" si="3"/>
        <v/>
      </c>
      <c r="AC13" s="84" t="str">
        <f t="shared" si="3"/>
        <v/>
      </c>
    </row>
    <row r="14" spans="1:29" s="38" customFormat="1" ht="15" x14ac:dyDescent="0.2">
      <c r="A14" s="52">
        <v>0</v>
      </c>
      <c r="B14" s="39"/>
      <c r="C14" s="40"/>
      <c r="D14" s="40"/>
      <c r="E14" s="41"/>
      <c r="F14" s="41"/>
      <c r="G14" s="43">
        <f t="shared" si="0"/>
        <v>0</v>
      </c>
      <c r="H14" s="40"/>
      <c r="I14" s="40"/>
      <c r="J14" s="44">
        <f>IF(I14 &lt;&gt; "Keines",IF(G14&lt;=3,0,IF(G14&gt;3,IF(G14&lt;=12,G14/12*VLOOKUP(I14,Kostentabelle!$B$2:$D$175,2,FALSE),VLOOKUP(I14,Kostentabelle!$B$2:$D$175,2,FALSE)))),"")</f>
        <v>0</v>
      </c>
      <c r="K14" s="40"/>
      <c r="L14" s="42" t="str">
        <f>IF(K14="","",IF(K14="Beleg","",IF(K14="Nein","",VLOOKUP(I14,Kostentabelle!$B$2:$D$175,3,FALSE))))</f>
        <v/>
      </c>
      <c r="M14" s="40"/>
      <c r="N14" s="40"/>
      <c r="O14" s="54" t="str">
        <f t="shared" si="1"/>
        <v/>
      </c>
      <c r="P14" s="77" t="str">
        <f t="shared" si="4"/>
        <v/>
      </c>
      <c r="Q14" s="77" t="str">
        <f t="shared" si="5"/>
        <v/>
      </c>
      <c r="R14" s="79"/>
      <c r="S14" s="81"/>
      <c r="T14" s="83" t="str">
        <f t="shared" si="6"/>
        <v/>
      </c>
      <c r="U14" s="83" t="str">
        <f t="shared" si="2"/>
        <v/>
      </c>
      <c r="V14" s="83" t="str">
        <f t="shared" si="2"/>
        <v/>
      </c>
      <c r="W14" s="83" t="str">
        <f t="shared" si="2"/>
        <v/>
      </c>
      <c r="X14" s="83" t="str">
        <f t="shared" si="2"/>
        <v/>
      </c>
      <c r="Y14" s="84" t="str">
        <f t="shared" si="7"/>
        <v/>
      </c>
      <c r="Z14" s="84" t="str">
        <f t="shared" si="3"/>
        <v/>
      </c>
      <c r="AA14" s="84" t="str">
        <f t="shared" si="3"/>
        <v/>
      </c>
      <c r="AB14" s="84" t="str">
        <f t="shared" si="3"/>
        <v/>
      </c>
      <c r="AC14" s="84" t="str">
        <f t="shared" si="3"/>
        <v/>
      </c>
    </row>
    <row r="15" spans="1:29" s="38" customFormat="1" ht="15" x14ac:dyDescent="0.2">
      <c r="A15" s="52">
        <v>0</v>
      </c>
      <c r="B15" s="39"/>
      <c r="C15" s="40"/>
      <c r="D15" s="40"/>
      <c r="E15" s="41"/>
      <c r="F15" s="41"/>
      <c r="G15" s="43">
        <f t="shared" si="0"/>
        <v>0</v>
      </c>
      <c r="H15" s="40"/>
      <c r="I15" s="40"/>
      <c r="J15" s="44">
        <f>IF(I15 &lt;&gt; "Keines",IF(G15&lt;=3,0,IF(G15&gt;3,IF(G15&lt;=12,G15/12*VLOOKUP(I15,Kostentabelle!$B$2:$D$175,2,FALSE),VLOOKUP(I15,Kostentabelle!$B$2:$D$175,2,FALSE)))),"")</f>
        <v>0</v>
      </c>
      <c r="K15" s="40"/>
      <c r="L15" s="42" t="str">
        <f>IF(K15="","",IF(K15="Beleg","",IF(K15="Nein","",VLOOKUP(I15,Kostentabelle!$B$2:$D$175,3,FALSE))))</f>
        <v/>
      </c>
      <c r="M15" s="40"/>
      <c r="N15" s="40"/>
      <c r="O15" s="54" t="str">
        <f t="shared" si="1"/>
        <v/>
      </c>
      <c r="P15" s="77" t="str">
        <f t="shared" si="4"/>
        <v/>
      </c>
      <c r="Q15" s="77" t="str">
        <f t="shared" si="5"/>
        <v/>
      </c>
      <c r="R15" s="79"/>
      <c r="S15" s="81"/>
      <c r="T15" s="83" t="str">
        <f t="shared" si="6"/>
        <v/>
      </c>
      <c r="U15" s="83" t="str">
        <f t="shared" si="2"/>
        <v/>
      </c>
      <c r="V15" s="83" t="str">
        <f t="shared" si="2"/>
        <v/>
      </c>
      <c r="W15" s="83" t="str">
        <f t="shared" si="2"/>
        <v/>
      </c>
      <c r="X15" s="83" t="str">
        <f t="shared" si="2"/>
        <v/>
      </c>
      <c r="Y15" s="84" t="str">
        <f t="shared" si="7"/>
        <v/>
      </c>
      <c r="Z15" s="84" t="str">
        <f t="shared" si="3"/>
        <v/>
      </c>
      <c r="AA15" s="84" t="str">
        <f t="shared" si="3"/>
        <v/>
      </c>
      <c r="AB15" s="84" t="str">
        <f t="shared" si="3"/>
        <v/>
      </c>
      <c r="AC15" s="84" t="str">
        <f t="shared" si="3"/>
        <v/>
      </c>
    </row>
    <row r="16" spans="1:29" s="38" customFormat="1" ht="15" x14ac:dyDescent="0.2">
      <c r="A16" s="52">
        <v>0</v>
      </c>
      <c r="B16" s="39"/>
      <c r="C16" s="40"/>
      <c r="D16" s="40"/>
      <c r="E16" s="41"/>
      <c r="F16" s="41"/>
      <c r="G16" s="43">
        <f t="shared" si="0"/>
        <v>0</v>
      </c>
      <c r="H16" s="40"/>
      <c r="I16" s="40"/>
      <c r="J16" s="44">
        <f>IF(I16 &lt;&gt; "Keines",IF(G16&lt;=3,0,IF(G16&gt;3,IF(G16&lt;=12,G16/12*VLOOKUP(I16,Kostentabelle!$B$2:$D$175,2,FALSE),VLOOKUP(I16,Kostentabelle!$B$2:$D$175,2,FALSE)))),"")</f>
        <v>0</v>
      </c>
      <c r="K16" s="40"/>
      <c r="L16" s="42" t="str">
        <f>IF(K16="","",IF(K16="Beleg","",IF(K16="Nein","",VLOOKUP(I16,Kostentabelle!$B$2:$D$175,3,FALSE))))</f>
        <v/>
      </c>
      <c r="M16" s="40"/>
      <c r="N16" s="40"/>
      <c r="O16" s="54" t="str">
        <f t="shared" si="1"/>
        <v/>
      </c>
      <c r="P16" s="77" t="str">
        <f t="shared" si="4"/>
        <v/>
      </c>
      <c r="Q16" s="77" t="str">
        <f t="shared" si="5"/>
        <v/>
      </c>
      <c r="R16" s="79"/>
      <c r="S16" s="81"/>
      <c r="T16" s="83" t="str">
        <f t="shared" si="6"/>
        <v/>
      </c>
      <c r="U16" s="83" t="str">
        <f t="shared" si="2"/>
        <v/>
      </c>
      <c r="V16" s="83" t="str">
        <f t="shared" si="2"/>
        <v/>
      </c>
      <c r="W16" s="83" t="str">
        <f t="shared" si="2"/>
        <v/>
      </c>
      <c r="X16" s="83" t="str">
        <f t="shared" si="2"/>
        <v/>
      </c>
      <c r="Y16" s="84" t="str">
        <f t="shared" si="7"/>
        <v/>
      </c>
      <c r="Z16" s="84" t="str">
        <f t="shared" si="3"/>
        <v/>
      </c>
      <c r="AA16" s="84" t="str">
        <f t="shared" si="3"/>
        <v/>
      </c>
      <c r="AB16" s="84" t="str">
        <f t="shared" si="3"/>
        <v/>
      </c>
      <c r="AC16" s="84" t="str">
        <f t="shared" si="3"/>
        <v/>
      </c>
    </row>
    <row r="17" spans="1:29" s="38" customFormat="1" ht="15" x14ac:dyDescent="0.2">
      <c r="A17" s="52">
        <v>0</v>
      </c>
      <c r="B17" s="39"/>
      <c r="C17" s="40"/>
      <c r="D17" s="40"/>
      <c r="E17" s="41"/>
      <c r="F17" s="41"/>
      <c r="G17" s="43">
        <f t="shared" si="0"/>
        <v>0</v>
      </c>
      <c r="H17" s="40"/>
      <c r="I17" s="40"/>
      <c r="J17" s="44">
        <f>IF(I17 &lt;&gt; "Keines",IF(G17&lt;=3,0,IF(G17&gt;3,IF(G17&lt;=12,G17/12*VLOOKUP(I17,Kostentabelle!$B$2:$D$175,2,FALSE),VLOOKUP(I17,Kostentabelle!$B$2:$D$175,2,FALSE)))),"")</f>
        <v>0</v>
      </c>
      <c r="K17" s="40"/>
      <c r="L17" s="42" t="str">
        <f>IF(K17="","",IF(K17="Beleg","",IF(K17="Nein","",VLOOKUP(I17,Kostentabelle!$B$2:$D$175,3,FALSE))))</f>
        <v/>
      </c>
      <c r="M17" s="40"/>
      <c r="N17" s="40"/>
      <c r="O17" s="54" t="str">
        <f t="shared" si="1"/>
        <v/>
      </c>
      <c r="P17" s="77" t="str">
        <f t="shared" si="4"/>
        <v/>
      </c>
      <c r="Q17" s="77" t="str">
        <f t="shared" si="5"/>
        <v/>
      </c>
      <c r="R17" s="79"/>
      <c r="S17" s="81"/>
      <c r="T17" s="83" t="str">
        <f t="shared" si="6"/>
        <v/>
      </c>
      <c r="U17" s="83" t="str">
        <f t="shared" si="2"/>
        <v/>
      </c>
      <c r="V17" s="83" t="str">
        <f t="shared" si="2"/>
        <v/>
      </c>
      <c r="W17" s="83" t="str">
        <f t="shared" si="2"/>
        <v/>
      </c>
      <c r="X17" s="83" t="str">
        <f t="shared" si="2"/>
        <v/>
      </c>
      <c r="Y17" s="84" t="str">
        <f t="shared" si="7"/>
        <v/>
      </c>
      <c r="Z17" s="84" t="str">
        <f t="shared" si="3"/>
        <v/>
      </c>
      <c r="AA17" s="84" t="str">
        <f t="shared" si="3"/>
        <v/>
      </c>
      <c r="AB17" s="84" t="str">
        <f t="shared" si="3"/>
        <v/>
      </c>
      <c r="AC17" s="84" t="str">
        <f t="shared" si="3"/>
        <v/>
      </c>
    </row>
    <row r="18" spans="1:29" s="38" customFormat="1" ht="15" x14ac:dyDescent="0.2">
      <c r="A18" s="52">
        <v>0</v>
      </c>
      <c r="B18" s="39"/>
      <c r="C18" s="40"/>
      <c r="D18" s="40"/>
      <c r="E18" s="41"/>
      <c r="F18" s="41"/>
      <c r="G18" s="43">
        <f t="shared" si="0"/>
        <v>0</v>
      </c>
      <c r="H18" s="40"/>
      <c r="I18" s="40"/>
      <c r="J18" s="44">
        <f>IF(I18 &lt;&gt; "Keines",IF(G18&lt;=3,0,IF(G18&gt;3,IF(G18&lt;=12,G18/12*VLOOKUP(I18,Kostentabelle!$B$2:$D$175,2,FALSE),VLOOKUP(I18,Kostentabelle!$B$2:$D$175,2,FALSE)))),"")</f>
        <v>0</v>
      </c>
      <c r="K18" s="40"/>
      <c r="L18" s="42" t="str">
        <f>IF(K18="","",IF(K18="Beleg","",IF(K18="Nein","",VLOOKUP(I18,Kostentabelle!$B$2:$D$175,3,FALSE))))</f>
        <v/>
      </c>
      <c r="M18" s="40"/>
      <c r="N18" s="40"/>
      <c r="O18" s="54" t="str">
        <f t="shared" si="1"/>
        <v/>
      </c>
      <c r="P18" s="77" t="str">
        <f t="shared" si="4"/>
        <v/>
      </c>
      <c r="Q18" s="77" t="str">
        <f t="shared" si="5"/>
        <v/>
      </c>
      <c r="R18" s="79"/>
      <c r="S18" s="81"/>
      <c r="T18" s="83" t="str">
        <f t="shared" si="6"/>
        <v/>
      </c>
      <c r="U18" s="83" t="str">
        <f t="shared" si="2"/>
        <v/>
      </c>
      <c r="V18" s="83" t="str">
        <f t="shared" si="2"/>
        <v/>
      </c>
      <c r="W18" s="83" t="str">
        <f t="shared" si="2"/>
        <v/>
      </c>
      <c r="X18" s="83" t="str">
        <f t="shared" si="2"/>
        <v/>
      </c>
      <c r="Y18" s="84" t="str">
        <f t="shared" si="7"/>
        <v/>
      </c>
      <c r="Z18" s="84" t="str">
        <f t="shared" si="3"/>
        <v/>
      </c>
      <c r="AA18" s="84" t="str">
        <f t="shared" si="3"/>
        <v/>
      </c>
      <c r="AB18" s="84" t="str">
        <f t="shared" si="3"/>
        <v/>
      </c>
      <c r="AC18" s="84" t="str">
        <f t="shared" si="3"/>
        <v/>
      </c>
    </row>
    <row r="19" spans="1:29" s="38" customFormat="1" ht="15" x14ac:dyDescent="0.2">
      <c r="A19" s="52">
        <v>0</v>
      </c>
      <c r="B19" s="39"/>
      <c r="C19" s="40"/>
      <c r="D19" s="40"/>
      <c r="E19" s="41"/>
      <c r="F19" s="41"/>
      <c r="G19" s="43">
        <f t="shared" si="0"/>
        <v>0</v>
      </c>
      <c r="H19" s="40"/>
      <c r="I19" s="40"/>
      <c r="J19" s="44">
        <f>IF(I19 &lt;&gt; "Keines",IF(G19&lt;=3,0,IF(G19&gt;3,IF(G19&lt;=12,G19/12*VLOOKUP(I19,Kostentabelle!$B$2:$D$175,2,FALSE),VLOOKUP(I19,Kostentabelle!$B$2:$D$175,2,FALSE)))),"")</f>
        <v>0</v>
      </c>
      <c r="K19" s="40"/>
      <c r="L19" s="42" t="str">
        <f>IF(K19="","",IF(K19="Beleg","",IF(K19="Nein","",VLOOKUP(I19,Kostentabelle!$B$2:$D$175,3,FALSE))))</f>
        <v/>
      </c>
      <c r="M19" s="40"/>
      <c r="N19" s="40"/>
      <c r="O19" s="54" t="str">
        <f t="shared" si="1"/>
        <v/>
      </c>
      <c r="P19" s="77" t="str">
        <f t="shared" si="4"/>
        <v/>
      </c>
      <c r="Q19" s="77" t="str">
        <f t="shared" si="5"/>
        <v/>
      </c>
      <c r="R19" s="79"/>
      <c r="S19" s="81"/>
      <c r="T19" s="83" t="str">
        <f t="shared" si="6"/>
        <v/>
      </c>
      <c r="U19" s="83" t="str">
        <f t="shared" si="2"/>
        <v/>
      </c>
      <c r="V19" s="83" t="str">
        <f t="shared" si="2"/>
        <v/>
      </c>
      <c r="W19" s="83" t="str">
        <f t="shared" si="2"/>
        <v/>
      </c>
      <c r="X19" s="83" t="str">
        <f t="shared" si="2"/>
        <v/>
      </c>
      <c r="Y19" s="84" t="str">
        <f t="shared" si="7"/>
        <v/>
      </c>
      <c r="Z19" s="84" t="str">
        <f t="shared" si="3"/>
        <v/>
      </c>
      <c r="AA19" s="84" t="str">
        <f t="shared" si="3"/>
        <v/>
      </c>
      <c r="AB19" s="84" t="str">
        <f t="shared" si="3"/>
        <v/>
      </c>
      <c r="AC19" s="84" t="str">
        <f t="shared" si="3"/>
        <v/>
      </c>
    </row>
    <row r="20" spans="1:29" s="38" customFormat="1" ht="15" x14ac:dyDescent="0.2">
      <c r="A20" s="52">
        <v>0</v>
      </c>
      <c r="B20" s="39"/>
      <c r="C20" s="40"/>
      <c r="D20" s="40"/>
      <c r="E20" s="41"/>
      <c r="F20" s="41"/>
      <c r="G20" s="43">
        <f t="shared" si="0"/>
        <v>0</v>
      </c>
      <c r="H20" s="40"/>
      <c r="I20" s="40"/>
      <c r="J20" s="44">
        <f>IF(I20 &lt;&gt; "Keines",IF(G20&lt;=3,0,IF(G20&gt;3,IF(G20&lt;=12,G20/12*VLOOKUP(I20,Kostentabelle!$B$2:$D$175,2,FALSE),VLOOKUP(I20,Kostentabelle!$B$2:$D$175,2,FALSE)))),"")</f>
        <v>0</v>
      </c>
      <c r="K20" s="40"/>
      <c r="L20" s="42" t="str">
        <f>IF(K20="","",IF(K20="Beleg","",IF(K20="Nein","",VLOOKUP(I20,Kostentabelle!$B$2:$D$175,3,FALSE))))</f>
        <v/>
      </c>
      <c r="M20" s="40"/>
      <c r="N20" s="40"/>
      <c r="O20" s="54" t="str">
        <f t="shared" si="1"/>
        <v/>
      </c>
      <c r="P20" s="77" t="str">
        <f t="shared" si="4"/>
        <v/>
      </c>
      <c r="Q20" s="77" t="str">
        <f t="shared" si="5"/>
        <v/>
      </c>
      <c r="R20" s="79"/>
      <c r="S20" s="81"/>
      <c r="T20" s="83" t="str">
        <f t="shared" si="6"/>
        <v/>
      </c>
      <c r="U20" s="83" t="str">
        <f t="shared" si="2"/>
        <v/>
      </c>
      <c r="V20" s="83" t="str">
        <f t="shared" si="2"/>
        <v/>
      </c>
      <c r="W20" s="83" t="str">
        <f t="shared" si="2"/>
        <v/>
      </c>
      <c r="X20" s="83" t="str">
        <f t="shared" si="2"/>
        <v/>
      </c>
      <c r="Y20" s="84" t="str">
        <f t="shared" si="7"/>
        <v/>
      </c>
      <c r="Z20" s="84" t="str">
        <f t="shared" si="3"/>
        <v/>
      </c>
      <c r="AA20" s="84" t="str">
        <f t="shared" si="3"/>
        <v/>
      </c>
      <c r="AB20" s="84" t="str">
        <f t="shared" si="3"/>
        <v/>
      </c>
      <c r="AC20" s="84" t="str">
        <f t="shared" si="3"/>
        <v/>
      </c>
    </row>
    <row r="21" spans="1:29" s="38" customFormat="1" ht="15" x14ac:dyDescent="0.2">
      <c r="A21" s="52">
        <v>0</v>
      </c>
      <c r="B21" s="39"/>
      <c r="C21" s="40"/>
      <c r="D21" s="40"/>
      <c r="E21" s="41"/>
      <c r="F21" s="41"/>
      <c r="G21" s="43">
        <f t="shared" si="0"/>
        <v>0</v>
      </c>
      <c r="H21" s="40"/>
      <c r="I21" s="40"/>
      <c r="J21" s="44">
        <f>IF(I21 &lt;&gt; "Keines",IF(G21&lt;=3,0,IF(G21&gt;3,IF(G21&lt;=12,G21/12*VLOOKUP(I21,Kostentabelle!$B$2:$D$175,2,FALSE),VLOOKUP(I21,Kostentabelle!$B$2:$D$175,2,FALSE)))),"")</f>
        <v>0</v>
      </c>
      <c r="K21" s="40"/>
      <c r="L21" s="42" t="str">
        <f>IF(K21="","",IF(K21="Beleg","",IF(K21="Nein","",VLOOKUP(I21,Kostentabelle!$B$2:$D$175,3,FALSE))))</f>
        <v/>
      </c>
      <c r="M21" s="40"/>
      <c r="N21" s="40"/>
      <c r="O21" s="54" t="str">
        <f t="shared" si="1"/>
        <v/>
      </c>
      <c r="P21" s="77" t="str">
        <f t="shared" si="4"/>
        <v/>
      </c>
      <c r="Q21" s="77" t="str">
        <f t="shared" si="5"/>
        <v/>
      </c>
      <c r="R21" s="79"/>
      <c r="S21" s="81"/>
      <c r="T21" s="83" t="str">
        <f t="shared" si="6"/>
        <v/>
      </c>
      <c r="U21" s="83" t="str">
        <f t="shared" si="2"/>
        <v/>
      </c>
      <c r="V21" s="83" t="str">
        <f t="shared" si="2"/>
        <v/>
      </c>
      <c r="W21" s="83" t="str">
        <f t="shared" si="2"/>
        <v/>
      </c>
      <c r="X21" s="83" t="str">
        <f t="shared" si="2"/>
        <v/>
      </c>
      <c r="Y21" s="84" t="str">
        <f t="shared" si="7"/>
        <v/>
      </c>
      <c r="Z21" s="84" t="str">
        <f t="shared" si="3"/>
        <v/>
      </c>
      <c r="AA21" s="84" t="str">
        <f t="shared" si="3"/>
        <v/>
      </c>
      <c r="AB21" s="84" t="str">
        <f t="shared" si="3"/>
        <v/>
      </c>
      <c r="AC21" s="84" t="str">
        <f t="shared" si="3"/>
        <v/>
      </c>
    </row>
    <row r="22" spans="1:29" s="38" customFormat="1" ht="15" x14ac:dyDescent="0.2">
      <c r="A22" s="52">
        <v>0</v>
      </c>
      <c r="B22" s="39"/>
      <c r="C22" s="40"/>
      <c r="D22" s="40"/>
      <c r="E22" s="41"/>
      <c r="F22" s="41"/>
      <c r="G22" s="43">
        <f t="shared" si="0"/>
        <v>0</v>
      </c>
      <c r="H22" s="40"/>
      <c r="I22" s="40"/>
      <c r="J22" s="44">
        <f>IF(I22 &lt;&gt; "Keines",IF(G22&lt;=3,0,IF(G22&gt;3,IF(G22&lt;=12,G22/12*VLOOKUP(I22,Kostentabelle!$B$2:$D$175,2,FALSE),VLOOKUP(I22,Kostentabelle!$B$2:$D$175,2,FALSE)))),"")</f>
        <v>0</v>
      </c>
      <c r="K22" s="40"/>
      <c r="L22" s="42" t="str">
        <f>IF(K22="","",IF(K22="Beleg","",IF(K22="Nein","",VLOOKUP(I22,Kostentabelle!$B$2:$D$175,3,FALSE))))</f>
        <v/>
      </c>
      <c r="M22" s="40"/>
      <c r="N22" s="40"/>
      <c r="O22" s="54" t="str">
        <f t="shared" si="1"/>
        <v/>
      </c>
      <c r="P22" s="77" t="str">
        <f t="shared" si="4"/>
        <v/>
      </c>
      <c r="Q22" s="77" t="str">
        <f t="shared" si="5"/>
        <v/>
      </c>
      <c r="R22" s="79"/>
      <c r="S22" s="81"/>
      <c r="T22" s="83" t="str">
        <f t="shared" si="6"/>
        <v/>
      </c>
      <c r="U22" s="83" t="str">
        <f t="shared" si="2"/>
        <v/>
      </c>
      <c r="V22" s="83" t="str">
        <f t="shared" si="2"/>
        <v/>
      </c>
      <c r="W22" s="83" t="str">
        <f t="shared" si="2"/>
        <v/>
      </c>
      <c r="X22" s="83" t="str">
        <f t="shared" si="2"/>
        <v/>
      </c>
      <c r="Y22" s="84" t="str">
        <f t="shared" si="7"/>
        <v/>
      </c>
      <c r="Z22" s="84" t="str">
        <f t="shared" si="3"/>
        <v/>
      </c>
      <c r="AA22" s="84" t="str">
        <f t="shared" si="3"/>
        <v/>
      </c>
      <c r="AB22" s="84" t="str">
        <f t="shared" si="3"/>
        <v/>
      </c>
      <c r="AC22" s="84" t="str">
        <f t="shared" si="3"/>
        <v/>
      </c>
    </row>
    <row r="23" spans="1:29" s="38" customFormat="1" ht="15" x14ac:dyDescent="0.2">
      <c r="A23" s="52">
        <v>0</v>
      </c>
      <c r="B23" s="39"/>
      <c r="C23" s="40"/>
      <c r="D23" s="40"/>
      <c r="E23" s="41"/>
      <c r="F23" s="41"/>
      <c r="G23" s="43">
        <f t="shared" si="0"/>
        <v>0</v>
      </c>
      <c r="H23" s="40"/>
      <c r="I23" s="40"/>
      <c r="J23" s="44">
        <f>IF(I23 &lt;&gt; "Keines",IF(G23&lt;=3,0,IF(G23&gt;3,IF(G23&lt;=12,G23/12*VLOOKUP(I23,Kostentabelle!$B$2:$D$175,2,FALSE),VLOOKUP(I23,Kostentabelle!$B$2:$D$175,2,FALSE)))),"")</f>
        <v>0</v>
      </c>
      <c r="K23" s="40"/>
      <c r="L23" s="42" t="str">
        <f>IF(K23="","",IF(K23="Beleg","",IF(K23="Nein","",VLOOKUP(I23,Kostentabelle!$B$2:$D$175,3,FALSE))))</f>
        <v/>
      </c>
      <c r="M23" s="40"/>
      <c r="N23" s="40"/>
      <c r="O23" s="54" t="str">
        <f t="shared" si="1"/>
        <v/>
      </c>
      <c r="P23" s="77" t="str">
        <f t="shared" si="4"/>
        <v/>
      </c>
      <c r="Q23" s="77" t="str">
        <f t="shared" si="5"/>
        <v/>
      </c>
      <c r="R23" s="79"/>
      <c r="S23" s="81"/>
      <c r="T23" s="83" t="str">
        <f t="shared" si="6"/>
        <v/>
      </c>
      <c r="U23" s="83" t="str">
        <f t="shared" si="2"/>
        <v/>
      </c>
      <c r="V23" s="83" t="str">
        <f t="shared" si="2"/>
        <v/>
      </c>
      <c r="W23" s="83" t="str">
        <f t="shared" si="2"/>
        <v/>
      </c>
      <c r="X23" s="83" t="str">
        <f t="shared" si="2"/>
        <v/>
      </c>
      <c r="Y23" s="84" t="str">
        <f t="shared" si="7"/>
        <v/>
      </c>
      <c r="Z23" s="84" t="str">
        <f t="shared" si="3"/>
        <v/>
      </c>
      <c r="AA23" s="84" t="str">
        <f t="shared" si="3"/>
        <v/>
      </c>
      <c r="AB23" s="84" t="str">
        <f t="shared" si="3"/>
        <v/>
      </c>
      <c r="AC23" s="84" t="str">
        <f t="shared" si="3"/>
        <v/>
      </c>
    </row>
    <row r="24" spans="1:29" s="38" customFormat="1" ht="15" x14ac:dyDescent="0.2">
      <c r="A24" s="52">
        <v>0</v>
      </c>
      <c r="B24" s="39"/>
      <c r="C24" s="40"/>
      <c r="D24" s="40"/>
      <c r="E24" s="41"/>
      <c r="F24" s="41"/>
      <c r="G24" s="43">
        <f t="shared" si="0"/>
        <v>0</v>
      </c>
      <c r="H24" s="40"/>
      <c r="I24" s="40"/>
      <c r="J24" s="44">
        <f>IF(I24 &lt;&gt; "Keines",IF(G24&lt;=3,0,IF(G24&gt;3,IF(G24&lt;=12,G24/12*VLOOKUP(I24,Kostentabelle!$B$2:$D$175,2,FALSE),VLOOKUP(I24,Kostentabelle!$B$2:$D$175,2,FALSE)))),"")</f>
        <v>0</v>
      </c>
      <c r="K24" s="40"/>
      <c r="L24" s="42" t="str">
        <f>IF(K24="","",IF(K24="Beleg","",IF(K24="Nein","",VLOOKUP(I24,Kostentabelle!$B$2:$D$175,3,FALSE))))</f>
        <v/>
      </c>
      <c r="M24" s="40"/>
      <c r="N24" s="40"/>
      <c r="O24" s="54" t="str">
        <f t="shared" si="1"/>
        <v/>
      </c>
      <c r="P24" s="77" t="str">
        <f t="shared" si="4"/>
        <v/>
      </c>
      <c r="Q24" s="77" t="str">
        <f t="shared" si="5"/>
        <v/>
      </c>
      <c r="R24" s="79"/>
      <c r="S24" s="81"/>
      <c r="T24" s="83" t="str">
        <f t="shared" si="6"/>
        <v/>
      </c>
      <c r="U24" s="83" t="str">
        <f t="shared" si="2"/>
        <v/>
      </c>
      <c r="V24" s="83" t="str">
        <f t="shared" si="2"/>
        <v/>
      </c>
      <c r="W24" s="83" t="str">
        <f t="shared" si="2"/>
        <v/>
      </c>
      <c r="X24" s="83" t="str">
        <f t="shared" si="2"/>
        <v/>
      </c>
      <c r="Y24" s="84" t="str">
        <f t="shared" si="7"/>
        <v/>
      </c>
      <c r="Z24" s="84" t="str">
        <f t="shared" si="3"/>
        <v/>
      </c>
      <c r="AA24" s="84" t="str">
        <f t="shared" si="3"/>
        <v/>
      </c>
      <c r="AB24" s="84" t="str">
        <f t="shared" si="3"/>
        <v/>
      </c>
      <c r="AC24" s="84" t="str">
        <f t="shared" si="3"/>
        <v/>
      </c>
    </row>
    <row r="25" spans="1:29" s="38" customFormat="1" ht="15" x14ac:dyDescent="0.2">
      <c r="A25" s="52">
        <v>0</v>
      </c>
      <c r="B25" s="39"/>
      <c r="C25" s="40"/>
      <c r="D25" s="40"/>
      <c r="E25" s="41"/>
      <c r="F25" s="41"/>
      <c r="G25" s="43">
        <f t="shared" si="0"/>
        <v>0</v>
      </c>
      <c r="H25" s="40"/>
      <c r="I25" s="40"/>
      <c r="J25" s="44">
        <f>IF(I25 &lt;&gt; "Keines",IF(G25&lt;=3,0,IF(G25&gt;3,IF(G25&lt;=12,G25/12*VLOOKUP(I25,Kostentabelle!$B$2:$D$175,2,FALSE),VLOOKUP(I25,Kostentabelle!$B$2:$D$175,2,FALSE)))),"")</f>
        <v>0</v>
      </c>
      <c r="K25" s="40"/>
      <c r="L25" s="42" t="str">
        <f>IF(K25="","",IF(K25="Beleg","",IF(K25="Nein","",VLOOKUP(I25,Kostentabelle!$B$2:$D$175,3,FALSE))))</f>
        <v/>
      </c>
      <c r="M25" s="40"/>
      <c r="N25" s="40"/>
      <c r="O25" s="54" t="str">
        <f t="shared" si="1"/>
        <v/>
      </c>
      <c r="P25" s="77" t="str">
        <f t="shared" si="4"/>
        <v/>
      </c>
      <c r="Q25" s="77" t="str">
        <f t="shared" si="5"/>
        <v/>
      </c>
      <c r="R25" s="79"/>
      <c r="S25" s="81"/>
      <c r="T25" s="83" t="str">
        <f t="shared" si="6"/>
        <v/>
      </c>
      <c r="U25" s="83" t="str">
        <f t="shared" si="2"/>
        <v/>
      </c>
      <c r="V25" s="83" t="str">
        <f t="shared" si="2"/>
        <v/>
      </c>
      <c r="W25" s="83" t="str">
        <f t="shared" si="2"/>
        <v/>
      </c>
      <c r="X25" s="83" t="str">
        <f t="shared" si="2"/>
        <v/>
      </c>
      <c r="Y25" s="84" t="str">
        <f t="shared" si="7"/>
        <v/>
      </c>
      <c r="Z25" s="84" t="str">
        <f t="shared" si="3"/>
        <v/>
      </c>
      <c r="AA25" s="84" t="str">
        <f t="shared" si="3"/>
        <v/>
      </c>
      <c r="AB25" s="84" t="str">
        <f t="shared" si="3"/>
        <v/>
      </c>
      <c r="AC25" s="84" t="str">
        <f t="shared" si="3"/>
        <v/>
      </c>
    </row>
    <row r="26" spans="1:29" s="38" customFormat="1" ht="15" x14ac:dyDescent="0.2">
      <c r="A26" s="52">
        <v>0</v>
      </c>
      <c r="B26" s="39"/>
      <c r="C26" s="40"/>
      <c r="D26" s="40"/>
      <c r="E26" s="41"/>
      <c r="F26" s="41"/>
      <c r="G26" s="43">
        <f t="shared" si="0"/>
        <v>0</v>
      </c>
      <c r="H26" s="40"/>
      <c r="I26" s="40"/>
      <c r="J26" s="44">
        <f>IF(I26 &lt;&gt; "Keines",IF(G26&lt;=3,0,IF(G26&gt;3,IF(G26&lt;=12,G26/12*VLOOKUP(I26,Kostentabelle!$B$2:$D$175,2,FALSE),VLOOKUP(I26,Kostentabelle!$B$2:$D$175,2,FALSE)))),"")</f>
        <v>0</v>
      </c>
      <c r="K26" s="40"/>
      <c r="L26" s="42" t="str">
        <f>IF(K26="","",IF(K26="Beleg","",IF(K26="Nein","",VLOOKUP(I26,Kostentabelle!$B$2:$D$175,3,FALSE))))</f>
        <v/>
      </c>
      <c r="M26" s="40"/>
      <c r="N26" s="40"/>
      <c r="O26" s="54" t="str">
        <f t="shared" si="1"/>
        <v/>
      </c>
      <c r="P26" s="77" t="str">
        <f t="shared" si="4"/>
        <v/>
      </c>
      <c r="Q26" s="77" t="str">
        <f t="shared" si="5"/>
        <v/>
      </c>
      <c r="R26" s="79"/>
      <c r="S26" s="81"/>
      <c r="T26" s="83" t="str">
        <f t="shared" si="6"/>
        <v/>
      </c>
      <c r="U26" s="83" t="str">
        <f t="shared" si="6"/>
        <v/>
      </c>
      <c r="V26" s="83" t="str">
        <f t="shared" si="6"/>
        <v/>
      </c>
      <c r="W26" s="83" t="str">
        <f t="shared" si="6"/>
        <v/>
      </c>
      <c r="X26" s="83" t="str">
        <f t="shared" si="6"/>
        <v/>
      </c>
      <c r="Y26" s="84" t="str">
        <f t="shared" si="7"/>
        <v/>
      </c>
      <c r="Z26" s="84" t="str">
        <f t="shared" si="7"/>
        <v/>
      </c>
      <c r="AA26" s="84" t="str">
        <f t="shared" si="7"/>
        <v/>
      </c>
      <c r="AB26" s="84" t="str">
        <f t="shared" si="7"/>
        <v/>
      </c>
      <c r="AC26" s="84" t="str">
        <f t="shared" si="7"/>
        <v/>
      </c>
    </row>
    <row r="27" spans="1:29" s="38" customFormat="1" ht="15" x14ac:dyDescent="0.2">
      <c r="A27" s="52">
        <v>0</v>
      </c>
      <c r="B27" s="39"/>
      <c r="C27" s="40"/>
      <c r="D27" s="40"/>
      <c r="E27" s="41"/>
      <c r="F27" s="41"/>
      <c r="G27" s="43">
        <f t="shared" si="0"/>
        <v>0</v>
      </c>
      <c r="H27" s="40"/>
      <c r="I27" s="40"/>
      <c r="J27" s="44">
        <f>IF(I27 &lt;&gt; "Keines",IF(G27&lt;=3,0,IF(G27&gt;3,IF(G27&lt;=12,G27/12*VLOOKUP(I27,Kostentabelle!$B$2:$D$175,2,FALSE),VLOOKUP(I27,Kostentabelle!$B$2:$D$175,2,FALSE)))),"")</f>
        <v>0</v>
      </c>
      <c r="K27" s="40"/>
      <c r="L27" s="42" t="str">
        <f>IF(K27="","",IF(K27="Beleg","",IF(K27="Nein","",VLOOKUP(I27,Kostentabelle!$B$2:$D$175,3,FALSE))))</f>
        <v/>
      </c>
      <c r="M27" s="40"/>
      <c r="N27" s="40"/>
      <c r="O27" s="54" t="str">
        <f t="shared" si="1"/>
        <v/>
      </c>
      <c r="P27" s="77" t="str">
        <f t="shared" si="4"/>
        <v/>
      </c>
      <c r="Q27" s="77" t="str">
        <f t="shared" si="5"/>
        <v/>
      </c>
      <c r="R27" s="79"/>
      <c r="S27" s="81"/>
      <c r="T27" s="83" t="str">
        <f t="shared" si="6"/>
        <v/>
      </c>
      <c r="U27" s="83" t="str">
        <f t="shared" si="6"/>
        <v/>
      </c>
      <c r="V27" s="83" t="str">
        <f t="shared" si="6"/>
        <v/>
      </c>
      <c r="W27" s="83" t="str">
        <f t="shared" si="6"/>
        <v/>
      </c>
      <c r="X27" s="83" t="str">
        <f t="shared" si="6"/>
        <v/>
      </c>
      <c r="Y27" s="84" t="str">
        <f t="shared" si="7"/>
        <v/>
      </c>
      <c r="Z27" s="84" t="str">
        <f t="shared" si="7"/>
        <v/>
      </c>
      <c r="AA27" s="84" t="str">
        <f t="shared" si="7"/>
        <v/>
      </c>
      <c r="AB27" s="84" t="str">
        <f t="shared" si="7"/>
        <v/>
      </c>
      <c r="AC27" s="84" t="str">
        <f t="shared" si="7"/>
        <v/>
      </c>
    </row>
    <row r="28" spans="1:29" s="38" customFormat="1" ht="15" x14ac:dyDescent="0.2">
      <c r="A28" s="52">
        <v>0</v>
      </c>
      <c r="B28" s="39"/>
      <c r="C28" s="40"/>
      <c r="D28" s="40"/>
      <c r="E28" s="41"/>
      <c r="F28" s="41"/>
      <c r="G28" s="43">
        <f t="shared" si="0"/>
        <v>0</v>
      </c>
      <c r="H28" s="40"/>
      <c r="I28" s="40"/>
      <c r="J28" s="44">
        <f>IF(I28 &lt;&gt; "Keines",IF(G28&lt;=3,0,IF(G28&gt;3,IF(G28&lt;=12,G28/12*VLOOKUP(I28,Kostentabelle!$B$2:$D$175,2,FALSE),VLOOKUP(I28,Kostentabelle!$B$2:$D$175,2,FALSE)))),"")</f>
        <v>0</v>
      </c>
      <c r="K28" s="40"/>
      <c r="L28" s="42" t="str">
        <f>IF(K28="","",IF(K28="Beleg","",IF(K28="Nein","",VLOOKUP(I28,Kostentabelle!$B$2:$D$175,3,FALSE))))</f>
        <v/>
      </c>
      <c r="M28" s="40"/>
      <c r="N28" s="40"/>
      <c r="O28" s="54" t="str">
        <f t="shared" si="1"/>
        <v/>
      </c>
      <c r="P28" s="77" t="str">
        <f t="shared" si="4"/>
        <v/>
      </c>
      <c r="Q28" s="77" t="str">
        <f t="shared" si="5"/>
        <v/>
      </c>
      <c r="R28" s="79"/>
      <c r="S28" s="81"/>
      <c r="T28" s="83" t="str">
        <f t="shared" si="6"/>
        <v/>
      </c>
      <c r="U28" s="83" t="str">
        <f t="shared" si="6"/>
        <v/>
      </c>
      <c r="V28" s="83" t="str">
        <f t="shared" si="6"/>
        <v/>
      </c>
      <c r="W28" s="83" t="str">
        <f t="shared" si="6"/>
        <v/>
      </c>
      <c r="X28" s="83" t="str">
        <f t="shared" si="6"/>
        <v/>
      </c>
      <c r="Y28" s="84" t="str">
        <f t="shared" si="7"/>
        <v/>
      </c>
      <c r="Z28" s="84" t="str">
        <f t="shared" si="7"/>
        <v/>
      </c>
      <c r="AA28" s="84" t="str">
        <f t="shared" si="7"/>
        <v/>
      </c>
      <c r="AB28" s="84" t="str">
        <f t="shared" si="7"/>
        <v/>
      </c>
      <c r="AC28" s="84" t="str">
        <f t="shared" si="7"/>
        <v/>
      </c>
    </row>
    <row r="29" spans="1:29" s="38" customFormat="1" ht="15" x14ac:dyDescent="0.2">
      <c r="A29" s="52">
        <v>0</v>
      </c>
      <c r="B29" s="39"/>
      <c r="C29" s="40"/>
      <c r="D29" s="40"/>
      <c r="E29" s="41"/>
      <c r="F29" s="41"/>
      <c r="G29" s="43">
        <f t="shared" si="0"/>
        <v>0</v>
      </c>
      <c r="H29" s="40"/>
      <c r="I29" s="40"/>
      <c r="J29" s="44">
        <f>IF(I29 &lt;&gt; "Keines",IF(G29&lt;=3,0,IF(G29&gt;3,IF(G29&lt;=12,G29/12*VLOOKUP(I29,Kostentabelle!$B$2:$D$175,2,FALSE),VLOOKUP(I29,Kostentabelle!$B$2:$D$175,2,FALSE)))),"")</f>
        <v>0</v>
      </c>
      <c r="K29" s="40"/>
      <c r="L29" s="42" t="str">
        <f>IF(K29="","",IF(K29="Beleg","",IF(K29="Nein","",VLOOKUP(I29,Kostentabelle!$B$2:$D$175,3,FALSE))))</f>
        <v/>
      </c>
      <c r="M29" s="40"/>
      <c r="N29" s="40"/>
      <c r="O29" s="54" t="str">
        <f t="shared" si="1"/>
        <v/>
      </c>
      <c r="P29" s="77" t="str">
        <f t="shared" si="4"/>
        <v/>
      </c>
      <c r="Q29" s="77" t="str">
        <f t="shared" si="5"/>
        <v/>
      </c>
      <c r="R29" s="79"/>
      <c r="S29" s="81"/>
      <c r="T29" s="83" t="str">
        <f t="shared" si="6"/>
        <v/>
      </c>
      <c r="U29" s="83" t="str">
        <f t="shared" si="6"/>
        <v/>
      </c>
      <c r="V29" s="83" t="str">
        <f t="shared" si="6"/>
        <v/>
      </c>
      <c r="W29" s="83" t="str">
        <f t="shared" si="6"/>
        <v/>
      </c>
      <c r="X29" s="83" t="str">
        <f t="shared" si="6"/>
        <v/>
      </c>
      <c r="Y29" s="84" t="str">
        <f t="shared" si="7"/>
        <v/>
      </c>
      <c r="Z29" s="84" t="str">
        <f t="shared" si="7"/>
        <v/>
      </c>
      <c r="AA29" s="84" t="str">
        <f t="shared" si="7"/>
        <v/>
      </c>
      <c r="AB29" s="84" t="str">
        <f t="shared" si="7"/>
        <v/>
      </c>
      <c r="AC29" s="84" t="str">
        <f t="shared" si="7"/>
        <v/>
      </c>
    </row>
    <row r="30" spans="1:29" s="38" customFormat="1" ht="15" x14ac:dyDescent="0.2">
      <c r="A30" s="52">
        <v>0</v>
      </c>
      <c r="B30" s="39"/>
      <c r="C30" s="40"/>
      <c r="D30" s="40"/>
      <c r="E30" s="41"/>
      <c r="F30" s="41"/>
      <c r="G30" s="43">
        <f t="shared" si="0"/>
        <v>0</v>
      </c>
      <c r="H30" s="40"/>
      <c r="I30" s="40"/>
      <c r="J30" s="44">
        <f>IF(I30 &lt;&gt; "Keines",IF(G30&lt;=3,0,IF(G30&gt;3,IF(G30&lt;=12,G30/12*VLOOKUP(I30,Kostentabelle!$B$2:$D$175,2,FALSE),VLOOKUP(I30,Kostentabelle!$B$2:$D$175,2,FALSE)))),"")</f>
        <v>0</v>
      </c>
      <c r="K30" s="40"/>
      <c r="L30" s="42" t="str">
        <f>IF(K30="","",IF(K30="Beleg","",IF(K30="Nein","",VLOOKUP(I30,Kostentabelle!$B$2:$D$175,3,FALSE))))</f>
        <v/>
      </c>
      <c r="M30" s="40"/>
      <c r="N30" s="40"/>
      <c r="O30" s="54" t="str">
        <f t="shared" si="1"/>
        <v/>
      </c>
      <c r="P30" s="77" t="str">
        <f t="shared" si="4"/>
        <v/>
      </c>
      <c r="Q30" s="77" t="str">
        <f t="shared" si="5"/>
        <v/>
      </c>
      <c r="R30" s="79"/>
      <c r="S30" s="81"/>
      <c r="T30" s="83" t="str">
        <f t="shared" si="6"/>
        <v/>
      </c>
      <c r="U30" s="83" t="str">
        <f t="shared" si="6"/>
        <v/>
      </c>
      <c r="V30" s="83" t="str">
        <f t="shared" si="6"/>
        <v/>
      </c>
      <c r="W30" s="83" t="str">
        <f t="shared" si="6"/>
        <v/>
      </c>
      <c r="X30" s="83" t="str">
        <f t="shared" si="6"/>
        <v/>
      </c>
      <c r="Y30" s="84" t="str">
        <f t="shared" si="7"/>
        <v/>
      </c>
      <c r="Z30" s="84" t="str">
        <f t="shared" si="7"/>
        <v/>
      </c>
      <c r="AA30" s="84" t="str">
        <f t="shared" si="7"/>
        <v/>
      </c>
      <c r="AB30" s="84" t="str">
        <f t="shared" si="7"/>
        <v/>
      </c>
      <c r="AC30" s="84" t="str">
        <f t="shared" si="7"/>
        <v/>
      </c>
    </row>
    <row r="31" spans="1:29" s="38" customFormat="1" ht="15" x14ac:dyDescent="0.2">
      <c r="A31" s="52"/>
      <c r="B31" s="39"/>
      <c r="C31" s="40"/>
      <c r="D31" s="40"/>
      <c r="E31" s="41"/>
      <c r="F31" s="41"/>
      <c r="G31" s="43">
        <f t="shared" si="0"/>
        <v>0</v>
      </c>
      <c r="H31" s="40"/>
      <c r="I31" s="40"/>
      <c r="J31" s="44">
        <f>IF(I31 &lt;&gt; "Keines",IF(G31&lt;=3,0,IF(G31&gt;3,IF(G31&lt;=12,G31/12*VLOOKUP(I31,Kostentabelle!$B$2:$D$175,2,FALSE),VLOOKUP(I31,Kostentabelle!$B$2:$D$175,2,FALSE)))),"")</f>
        <v>0</v>
      </c>
      <c r="K31" s="40"/>
      <c r="L31" s="42" t="str">
        <f>IF(K31="","",IF(K31="Beleg","",IF(K31="Nein","",VLOOKUP(I31,Kostentabelle!$B$2:$D$175,3,FALSE))))</f>
        <v/>
      </c>
      <c r="M31" s="40"/>
      <c r="N31" s="40"/>
      <c r="O31" s="54" t="str">
        <f t="shared" si="1"/>
        <v/>
      </c>
      <c r="P31" s="77" t="str">
        <f t="shared" si="4"/>
        <v/>
      </c>
      <c r="Q31" s="77" t="str">
        <f t="shared" si="5"/>
        <v/>
      </c>
      <c r="R31" s="79"/>
      <c r="S31" s="81"/>
      <c r="T31" s="83" t="str">
        <f t="shared" si="6"/>
        <v/>
      </c>
      <c r="U31" s="83" t="str">
        <f t="shared" si="6"/>
        <v/>
      </c>
      <c r="V31" s="83" t="str">
        <f t="shared" si="6"/>
        <v/>
      </c>
      <c r="W31" s="83" t="str">
        <f t="shared" si="6"/>
        <v/>
      </c>
      <c r="X31" s="83" t="str">
        <f t="shared" si="6"/>
        <v/>
      </c>
      <c r="Y31" s="84" t="str">
        <f t="shared" si="7"/>
        <v/>
      </c>
      <c r="Z31" s="84" t="str">
        <f t="shared" si="7"/>
        <v/>
      </c>
      <c r="AA31" s="84" t="str">
        <f t="shared" si="7"/>
        <v/>
      </c>
      <c r="AB31" s="84" t="str">
        <f t="shared" si="7"/>
        <v/>
      </c>
      <c r="AC31" s="84" t="str">
        <f t="shared" si="7"/>
        <v/>
      </c>
    </row>
    <row r="32" spans="1:29" s="38" customFormat="1" ht="15" x14ac:dyDescent="0.2">
      <c r="A32" s="52"/>
      <c r="B32" s="39"/>
      <c r="C32" s="40"/>
      <c r="D32" s="40"/>
      <c r="E32" s="41"/>
      <c r="F32" s="41"/>
      <c r="G32" s="43">
        <f t="shared" si="0"/>
        <v>0</v>
      </c>
      <c r="H32" s="40"/>
      <c r="I32" s="40"/>
      <c r="J32" s="44">
        <f>IF(I32 &lt;&gt; "Keines",IF(G32&lt;=3,0,IF(G32&gt;3,IF(G32&lt;=12,G32/12*VLOOKUP(I32,Kostentabelle!$B$2:$D$175,2,FALSE),VLOOKUP(I32,Kostentabelle!$B$2:$D$175,2,FALSE)))),"")</f>
        <v>0</v>
      </c>
      <c r="K32" s="40"/>
      <c r="L32" s="42" t="str">
        <f>IF(K32="","",IF(K32="Beleg","",IF(K32="Nein","",VLOOKUP(I32,Kostentabelle!$B$2:$D$175,3,FALSE))))</f>
        <v/>
      </c>
      <c r="M32" s="40"/>
      <c r="N32" s="40"/>
      <c r="O32" s="54" t="str">
        <f t="shared" si="1"/>
        <v/>
      </c>
      <c r="P32" s="77" t="str">
        <f t="shared" si="4"/>
        <v/>
      </c>
      <c r="Q32" s="77" t="str">
        <f t="shared" si="5"/>
        <v/>
      </c>
      <c r="R32" s="79"/>
      <c r="S32" s="81"/>
      <c r="T32" s="83" t="str">
        <f t="shared" si="6"/>
        <v/>
      </c>
      <c r="U32" s="83" t="str">
        <f t="shared" si="6"/>
        <v/>
      </c>
      <c r="V32" s="83" t="str">
        <f t="shared" si="6"/>
        <v/>
      </c>
      <c r="W32" s="83" t="str">
        <f t="shared" si="6"/>
        <v/>
      </c>
      <c r="X32" s="83" t="str">
        <f t="shared" si="6"/>
        <v/>
      </c>
      <c r="Y32" s="84" t="str">
        <f t="shared" si="7"/>
        <v/>
      </c>
      <c r="Z32" s="84" t="str">
        <f t="shared" si="7"/>
        <v/>
      </c>
      <c r="AA32" s="84" t="str">
        <f t="shared" si="7"/>
        <v/>
      </c>
      <c r="AB32" s="84" t="str">
        <f t="shared" si="7"/>
        <v/>
      </c>
      <c r="AC32" s="84" t="str">
        <f t="shared" si="7"/>
        <v/>
      </c>
    </row>
    <row r="33" spans="1:29" s="38" customFormat="1" ht="15" x14ac:dyDescent="0.2">
      <c r="A33" s="52"/>
      <c r="B33" s="39"/>
      <c r="C33" s="40"/>
      <c r="D33" s="40"/>
      <c r="E33" s="41"/>
      <c r="F33" s="41"/>
      <c r="G33" s="43">
        <f t="shared" si="0"/>
        <v>0</v>
      </c>
      <c r="H33" s="40"/>
      <c r="I33" s="40"/>
      <c r="J33" s="44">
        <f>IF(I33 &lt;&gt; "Keines",IF(G33&lt;=3,0,IF(G33&gt;3,IF(G33&lt;=12,G33/12*VLOOKUP(I33,Kostentabelle!$B$2:$D$175,2,FALSE),VLOOKUP(I33,Kostentabelle!$B$2:$D$175,2,FALSE)))),"")</f>
        <v>0</v>
      </c>
      <c r="K33" s="40"/>
      <c r="L33" s="42" t="str">
        <f>IF(K33="","",IF(K33="Beleg","",IF(K33="Nein","",VLOOKUP(I33,Kostentabelle!$B$2:$D$175,3,FALSE))))</f>
        <v/>
      </c>
      <c r="M33" s="40"/>
      <c r="N33" s="40"/>
      <c r="O33" s="54" t="str">
        <f t="shared" si="1"/>
        <v/>
      </c>
      <c r="P33" s="77" t="str">
        <f t="shared" si="4"/>
        <v/>
      </c>
      <c r="Q33" s="77" t="str">
        <f t="shared" si="5"/>
        <v/>
      </c>
      <c r="R33" s="79"/>
      <c r="S33" s="81"/>
      <c r="T33" s="83" t="str">
        <f t="shared" si="6"/>
        <v/>
      </c>
      <c r="U33" s="83" t="str">
        <f t="shared" si="6"/>
        <v/>
      </c>
      <c r="V33" s="83" t="str">
        <f t="shared" si="6"/>
        <v/>
      </c>
      <c r="W33" s="83" t="str">
        <f t="shared" si="6"/>
        <v/>
      </c>
      <c r="X33" s="83" t="str">
        <f t="shared" si="6"/>
        <v/>
      </c>
      <c r="Y33" s="84" t="str">
        <f t="shared" si="7"/>
        <v/>
      </c>
      <c r="Z33" s="84" t="str">
        <f t="shared" si="7"/>
        <v/>
      </c>
      <c r="AA33" s="84" t="str">
        <f t="shared" si="7"/>
        <v/>
      </c>
      <c r="AB33" s="84" t="str">
        <f t="shared" si="7"/>
        <v/>
      </c>
      <c r="AC33" s="84" t="str">
        <f t="shared" si="7"/>
        <v/>
      </c>
    </row>
    <row r="34" spans="1:29" s="38" customFormat="1" ht="15" x14ac:dyDescent="0.2">
      <c r="A34" s="52"/>
      <c r="B34" s="39"/>
      <c r="C34" s="40"/>
      <c r="D34" s="40"/>
      <c r="E34" s="41"/>
      <c r="F34" s="41"/>
      <c r="G34" s="43">
        <f t="shared" si="0"/>
        <v>0</v>
      </c>
      <c r="H34" s="40"/>
      <c r="I34" s="40"/>
      <c r="J34" s="44">
        <f>IF(I34 &lt;&gt; "Keines",IF(G34&lt;=3,0,IF(G34&gt;3,IF(G34&lt;=12,G34/12*VLOOKUP(I34,Kostentabelle!$B$2:$D$175,2,FALSE),VLOOKUP(I34,Kostentabelle!$B$2:$D$175,2,FALSE)))),"")</f>
        <v>0</v>
      </c>
      <c r="K34" s="40"/>
      <c r="L34" s="42" t="str">
        <f>IF(K34="","",IF(K34="Beleg","",IF(K34="Nein","",VLOOKUP(I34,Kostentabelle!$B$2:$D$175,3,FALSE))))</f>
        <v/>
      </c>
      <c r="M34" s="40"/>
      <c r="N34" s="40"/>
      <c r="O34" s="54" t="str">
        <f t="shared" si="1"/>
        <v/>
      </c>
      <c r="P34" s="77" t="str">
        <f t="shared" si="4"/>
        <v/>
      </c>
      <c r="Q34" s="77" t="str">
        <f t="shared" si="5"/>
        <v/>
      </c>
      <c r="R34" s="79"/>
      <c r="S34" s="81"/>
      <c r="T34" s="83" t="str">
        <f t="shared" si="6"/>
        <v/>
      </c>
      <c r="U34" s="83" t="str">
        <f t="shared" si="6"/>
        <v/>
      </c>
      <c r="V34" s="83" t="str">
        <f t="shared" si="6"/>
        <v/>
      </c>
      <c r="W34" s="83" t="str">
        <f t="shared" si="6"/>
        <v/>
      </c>
      <c r="X34" s="83" t="str">
        <f t="shared" si="6"/>
        <v/>
      </c>
      <c r="Y34" s="84" t="str">
        <f t="shared" si="7"/>
        <v/>
      </c>
      <c r="Z34" s="84" t="str">
        <f t="shared" si="7"/>
        <v/>
      </c>
      <c r="AA34" s="84" t="str">
        <f t="shared" si="7"/>
        <v/>
      </c>
      <c r="AB34" s="84" t="str">
        <f t="shared" si="7"/>
        <v/>
      </c>
      <c r="AC34" s="84" t="str">
        <f t="shared" si="7"/>
        <v/>
      </c>
    </row>
    <row r="35" spans="1:29" s="38" customFormat="1" ht="15" x14ac:dyDescent="0.2">
      <c r="A35" s="52"/>
      <c r="B35" s="39"/>
      <c r="C35" s="40"/>
      <c r="D35" s="40"/>
      <c r="E35" s="41"/>
      <c r="F35" s="41"/>
      <c r="G35" s="43">
        <f t="shared" si="0"/>
        <v>0</v>
      </c>
      <c r="H35" s="40"/>
      <c r="I35" s="40"/>
      <c r="J35" s="44">
        <f>IF(I35 &lt;&gt; "Keines",IF(G35&lt;=3,0,IF(G35&gt;3,IF(G35&lt;=12,G35/12*VLOOKUP(I35,Kostentabelle!$B$2:$D$175,2,FALSE),VLOOKUP(I35,Kostentabelle!$B$2:$D$175,2,FALSE)))),"")</f>
        <v>0</v>
      </c>
      <c r="K35" s="40"/>
      <c r="L35" s="42" t="str">
        <f>IF(K35="","",IF(K35="Beleg","",IF(K35="Nein","",VLOOKUP(I35,Kostentabelle!$B$2:$D$175,3,FALSE))))</f>
        <v/>
      </c>
      <c r="M35" s="40"/>
      <c r="N35" s="40"/>
      <c r="O35" s="54" t="str">
        <f t="shared" si="1"/>
        <v/>
      </c>
      <c r="P35" s="77" t="str">
        <f t="shared" si="4"/>
        <v/>
      </c>
      <c r="Q35" s="77" t="str">
        <f t="shared" si="5"/>
        <v/>
      </c>
      <c r="R35" s="79"/>
      <c r="S35" s="81"/>
      <c r="T35" s="83" t="str">
        <f t="shared" si="6"/>
        <v/>
      </c>
      <c r="U35" s="83" t="str">
        <f t="shared" si="6"/>
        <v/>
      </c>
      <c r="V35" s="83" t="str">
        <f t="shared" si="6"/>
        <v/>
      </c>
      <c r="W35" s="83" t="str">
        <f t="shared" si="6"/>
        <v/>
      </c>
      <c r="X35" s="83" t="str">
        <f t="shared" si="6"/>
        <v/>
      </c>
      <c r="Y35" s="84" t="str">
        <f t="shared" si="7"/>
        <v/>
      </c>
      <c r="Z35" s="84" t="str">
        <f t="shared" si="7"/>
        <v/>
      </c>
      <c r="AA35" s="84" t="str">
        <f t="shared" si="7"/>
        <v/>
      </c>
      <c r="AB35" s="84" t="str">
        <f t="shared" si="7"/>
        <v/>
      </c>
      <c r="AC35" s="84" t="str">
        <f t="shared" si="7"/>
        <v/>
      </c>
    </row>
    <row r="36" spans="1:29" s="38" customFormat="1" ht="15" x14ac:dyDescent="0.2">
      <c r="A36" s="52"/>
      <c r="B36" s="39"/>
      <c r="C36" s="40"/>
      <c r="D36" s="40"/>
      <c r="E36" s="41"/>
      <c r="F36" s="41"/>
      <c r="G36" s="43">
        <f t="shared" si="0"/>
        <v>0</v>
      </c>
      <c r="H36" s="40"/>
      <c r="I36" s="40"/>
      <c r="J36" s="44">
        <f>IF(I36 &lt;&gt; "Keines",IF(G36&lt;=3,0,IF(G36&gt;3,IF(G36&lt;=12,G36/12*VLOOKUP(I36,Kostentabelle!$B$2:$D$175,2,FALSE),VLOOKUP(I36,Kostentabelle!$B$2:$D$175,2,FALSE)))),"")</f>
        <v>0</v>
      </c>
      <c r="K36" s="40"/>
      <c r="L36" s="42" t="str">
        <f>IF(K36="","",IF(K36="Beleg","",IF(K36="Nein","",VLOOKUP(I36,Kostentabelle!$B$2:$D$175,3,FALSE))))</f>
        <v/>
      </c>
      <c r="M36" s="40"/>
      <c r="N36" s="40"/>
      <c r="O36" s="54" t="str">
        <f t="shared" si="1"/>
        <v/>
      </c>
      <c r="P36" s="77" t="str">
        <f t="shared" si="4"/>
        <v/>
      </c>
      <c r="Q36" s="77" t="str">
        <f t="shared" si="5"/>
        <v/>
      </c>
      <c r="R36" s="79"/>
      <c r="S36" s="81"/>
      <c r="T36" s="83" t="str">
        <f t="shared" si="6"/>
        <v/>
      </c>
      <c r="U36" s="83" t="str">
        <f t="shared" si="6"/>
        <v/>
      </c>
      <c r="V36" s="83" t="str">
        <f t="shared" si="6"/>
        <v/>
      </c>
      <c r="W36" s="83" t="str">
        <f t="shared" si="6"/>
        <v/>
      </c>
      <c r="X36" s="83" t="str">
        <f t="shared" si="6"/>
        <v/>
      </c>
      <c r="Y36" s="84" t="str">
        <f t="shared" si="7"/>
        <v/>
      </c>
      <c r="Z36" s="84" t="str">
        <f t="shared" si="7"/>
        <v/>
      </c>
      <c r="AA36" s="84" t="str">
        <f t="shared" si="7"/>
        <v/>
      </c>
      <c r="AB36" s="84" t="str">
        <f t="shared" si="7"/>
        <v/>
      </c>
      <c r="AC36" s="84" t="str">
        <f t="shared" si="7"/>
        <v/>
      </c>
    </row>
    <row r="37" spans="1:29" s="38" customFormat="1" ht="15" x14ac:dyDescent="0.2">
      <c r="A37" s="52"/>
      <c r="B37" s="39"/>
      <c r="C37" s="40"/>
      <c r="D37" s="40"/>
      <c r="E37" s="41"/>
      <c r="F37" s="41"/>
      <c r="G37" s="43">
        <f t="shared" si="0"/>
        <v>0</v>
      </c>
      <c r="H37" s="40"/>
      <c r="I37" s="40"/>
      <c r="J37" s="44">
        <f>IF(I37 &lt;&gt; "Keines",IF(G37&lt;=3,0,IF(G37&gt;3,IF(G37&lt;=12,G37/12*VLOOKUP(I37,Kostentabelle!$B$2:$D$175,2,FALSE),VLOOKUP(I37,Kostentabelle!$B$2:$D$175,2,FALSE)))),"")</f>
        <v>0</v>
      </c>
      <c r="K37" s="40"/>
      <c r="L37" s="42" t="str">
        <f>IF(K37="","",IF(K37="Beleg","",IF(K37="Nein","",VLOOKUP(I37,Kostentabelle!$B$2:$D$175,3,FALSE))))</f>
        <v/>
      </c>
      <c r="M37" s="40"/>
      <c r="N37" s="40"/>
      <c r="O37" s="54" t="str">
        <f t="shared" si="1"/>
        <v/>
      </c>
      <c r="P37" s="77" t="str">
        <f t="shared" si="4"/>
        <v/>
      </c>
      <c r="Q37" s="77" t="str">
        <f t="shared" si="5"/>
        <v/>
      </c>
      <c r="R37" s="79"/>
      <c r="S37" s="81"/>
      <c r="T37" s="83" t="str">
        <f t="shared" si="6"/>
        <v/>
      </c>
      <c r="U37" s="83" t="str">
        <f t="shared" si="6"/>
        <v/>
      </c>
      <c r="V37" s="83" t="str">
        <f t="shared" si="6"/>
        <v/>
      </c>
      <c r="W37" s="83" t="str">
        <f t="shared" si="6"/>
        <v/>
      </c>
      <c r="X37" s="83" t="str">
        <f t="shared" si="6"/>
        <v/>
      </c>
      <c r="Y37" s="84" t="str">
        <f t="shared" si="7"/>
        <v/>
      </c>
      <c r="Z37" s="84" t="str">
        <f t="shared" si="7"/>
        <v/>
      </c>
      <c r="AA37" s="84" t="str">
        <f t="shared" si="7"/>
        <v/>
      </c>
      <c r="AB37" s="84" t="str">
        <f t="shared" si="7"/>
        <v/>
      </c>
      <c r="AC37" s="84" t="str">
        <f t="shared" si="7"/>
        <v/>
      </c>
    </row>
    <row r="38" spans="1:29" s="38" customFormat="1" ht="15" x14ac:dyDescent="0.2">
      <c r="A38" s="52"/>
      <c r="B38" s="39"/>
      <c r="C38" s="40"/>
      <c r="D38" s="40"/>
      <c r="E38" s="41"/>
      <c r="F38" s="41"/>
      <c r="G38" s="43">
        <f t="shared" si="0"/>
        <v>0</v>
      </c>
      <c r="H38" s="40"/>
      <c r="I38" s="40"/>
      <c r="J38" s="44">
        <f>IF(I38 &lt;&gt; "Keines",IF(G38&lt;=3,0,IF(G38&gt;3,IF(G38&lt;=12,G38/12*VLOOKUP(I38,Kostentabelle!$B$2:$D$175,2,FALSE),VLOOKUP(I38,Kostentabelle!$B$2:$D$175,2,FALSE)))),"")</f>
        <v>0</v>
      </c>
      <c r="K38" s="40"/>
      <c r="L38" s="42" t="str">
        <f>IF(K38="","",IF(K38="Beleg","",IF(K38="Nein","",VLOOKUP(I38,Kostentabelle!$B$2:$D$175,3,FALSE))))</f>
        <v/>
      </c>
      <c r="M38" s="40"/>
      <c r="N38" s="40"/>
      <c r="O38" s="54" t="str">
        <f t="shared" si="1"/>
        <v/>
      </c>
      <c r="P38" s="77" t="str">
        <f t="shared" si="4"/>
        <v/>
      </c>
      <c r="Q38" s="77" t="str">
        <f t="shared" si="5"/>
        <v/>
      </c>
      <c r="R38" s="79"/>
      <c r="S38" s="81"/>
      <c r="T38" s="83" t="str">
        <f t="shared" si="6"/>
        <v/>
      </c>
      <c r="U38" s="83" t="str">
        <f t="shared" si="6"/>
        <v/>
      </c>
      <c r="V38" s="83" t="str">
        <f t="shared" si="6"/>
        <v/>
      </c>
      <c r="W38" s="83" t="str">
        <f t="shared" si="6"/>
        <v/>
      </c>
      <c r="X38" s="83" t="str">
        <f t="shared" si="6"/>
        <v/>
      </c>
      <c r="Y38" s="84" t="str">
        <f t="shared" si="7"/>
        <v/>
      </c>
      <c r="Z38" s="84" t="str">
        <f t="shared" si="7"/>
        <v/>
      </c>
      <c r="AA38" s="84" t="str">
        <f t="shared" si="7"/>
        <v/>
      </c>
      <c r="AB38" s="84" t="str">
        <f t="shared" si="7"/>
        <v/>
      </c>
      <c r="AC38" s="84" t="str">
        <f t="shared" si="7"/>
        <v/>
      </c>
    </row>
    <row r="39" spans="1:29" s="38" customFormat="1" ht="15" x14ac:dyDescent="0.2">
      <c r="A39" s="52"/>
      <c r="B39" s="39"/>
      <c r="C39" s="40"/>
      <c r="D39" s="40"/>
      <c r="E39" s="41"/>
      <c r="F39" s="41"/>
      <c r="G39" s="43">
        <f t="shared" si="0"/>
        <v>0</v>
      </c>
      <c r="H39" s="40"/>
      <c r="I39" s="40"/>
      <c r="J39" s="44">
        <f>IF(I39 &lt;&gt; "Keines",IF(G39&lt;=3,0,IF(G39&gt;3,IF(G39&lt;=12,G39/12*VLOOKUP(I39,Kostentabelle!$B$2:$D$175,2,FALSE),VLOOKUP(I39,Kostentabelle!$B$2:$D$175,2,FALSE)))),"")</f>
        <v>0</v>
      </c>
      <c r="K39" s="40"/>
      <c r="L39" s="42" t="str">
        <f>IF(K39="","",IF(K39="Beleg","",IF(K39="Nein","",VLOOKUP(I39,Kostentabelle!$B$2:$D$175,3,FALSE))))</f>
        <v/>
      </c>
      <c r="M39" s="40"/>
      <c r="N39" s="40"/>
      <c r="O39" s="54" t="str">
        <f t="shared" si="1"/>
        <v/>
      </c>
      <c r="P39" s="77" t="str">
        <f t="shared" si="4"/>
        <v/>
      </c>
      <c r="Q39" s="77" t="str">
        <f t="shared" si="5"/>
        <v/>
      </c>
      <c r="R39" s="79"/>
      <c r="S39" s="81"/>
      <c r="T39" s="83" t="str">
        <f t="shared" si="6"/>
        <v/>
      </c>
      <c r="U39" s="83" t="str">
        <f t="shared" si="6"/>
        <v/>
      </c>
      <c r="V39" s="83" t="str">
        <f t="shared" si="6"/>
        <v/>
      </c>
      <c r="W39" s="83" t="str">
        <f t="shared" si="6"/>
        <v/>
      </c>
      <c r="X39" s="83" t="str">
        <f t="shared" si="6"/>
        <v/>
      </c>
      <c r="Y39" s="84" t="str">
        <f t="shared" si="7"/>
        <v/>
      </c>
      <c r="Z39" s="84" t="str">
        <f t="shared" si="7"/>
        <v/>
      </c>
      <c r="AA39" s="84" t="str">
        <f t="shared" si="7"/>
        <v/>
      </c>
      <c r="AB39" s="84" t="str">
        <f t="shared" si="7"/>
        <v/>
      </c>
      <c r="AC39" s="84" t="str">
        <f t="shared" si="7"/>
        <v/>
      </c>
    </row>
    <row r="40" spans="1:29" s="38" customFormat="1" ht="15" x14ac:dyDescent="0.2">
      <c r="A40" s="53"/>
      <c r="B40" s="45"/>
      <c r="C40" s="46"/>
      <c r="D40" s="46"/>
      <c r="E40" s="47"/>
      <c r="F40" s="47"/>
      <c r="G40" s="48">
        <f t="shared" si="0"/>
        <v>0</v>
      </c>
      <c r="H40" s="40"/>
      <c r="I40" s="40"/>
      <c r="J40" s="44">
        <f>IF(I40 &lt;&gt; "Keines",IF(G40&lt;=3,0,IF(G40&gt;3,IF(G40&lt;=12,G40/12*VLOOKUP(I40,Kostentabelle!$B$2:$D$175,2,FALSE),VLOOKUP(I40,Kostentabelle!$B$2:$D$175,2,FALSE)))),"")</f>
        <v>0</v>
      </c>
      <c r="K40" s="40"/>
      <c r="L40" s="42" t="str">
        <f>IF(K40="","",IF(K40="Beleg","",IF(K40="Nein","",VLOOKUP(I40,Kostentabelle!$B$2:$D$175,3,FALSE))))</f>
        <v/>
      </c>
      <c r="M40" s="40"/>
      <c r="N40" s="40"/>
      <c r="O40" s="55" t="str">
        <f t="shared" si="1"/>
        <v/>
      </c>
      <c r="P40" s="40" t="str">
        <f t="shared" si="4"/>
        <v/>
      </c>
      <c r="Q40" s="40" t="str">
        <f t="shared" si="5"/>
        <v/>
      </c>
      <c r="R40" s="79"/>
      <c r="S40" s="81"/>
      <c r="T40" s="83" t="str">
        <f t="shared" si="6"/>
        <v/>
      </c>
      <c r="U40" s="83" t="str">
        <f t="shared" si="6"/>
        <v/>
      </c>
      <c r="V40" s="83" t="str">
        <f t="shared" si="6"/>
        <v/>
      </c>
      <c r="W40" s="83" t="str">
        <f t="shared" si="6"/>
        <v/>
      </c>
      <c r="X40" s="83" t="str">
        <f t="shared" si="6"/>
        <v/>
      </c>
      <c r="Y40" s="84" t="str">
        <f t="shared" si="7"/>
        <v/>
      </c>
      <c r="Z40" s="84" t="str">
        <f t="shared" si="7"/>
        <v/>
      </c>
      <c r="AA40" s="84" t="str">
        <f t="shared" si="7"/>
        <v/>
      </c>
      <c r="AB40" s="84" t="str">
        <f t="shared" si="7"/>
        <v/>
      </c>
      <c r="AC40" s="84" t="str">
        <f t="shared" si="7"/>
        <v/>
      </c>
    </row>
    <row r="41" spans="1:29" ht="15.75" thickBot="1" x14ac:dyDescent="0.25">
      <c r="B41" s="110"/>
      <c r="C41" s="111"/>
      <c r="D41" s="111"/>
      <c r="E41" s="111"/>
      <c r="F41" s="111"/>
      <c r="G41" s="111"/>
      <c r="H41" s="61"/>
      <c r="I41" s="110"/>
      <c r="J41" s="112"/>
      <c r="K41" s="112"/>
      <c r="L41" s="114"/>
      <c r="M41" s="114"/>
      <c r="N41" s="114"/>
      <c r="O41" s="114"/>
      <c r="P41" s="49"/>
      <c r="Q41" s="49"/>
      <c r="R41" s="34"/>
      <c r="S41" s="80"/>
      <c r="T41" s="85">
        <f>SUM(T10:T40)</f>
        <v>0</v>
      </c>
      <c r="U41" s="85">
        <f t="shared" ref="U41:AC41" si="8">SUM(U10:U40)</f>
        <v>0</v>
      </c>
      <c r="V41" s="85">
        <f t="shared" si="8"/>
        <v>0</v>
      </c>
      <c r="W41" s="85">
        <f t="shared" si="8"/>
        <v>0</v>
      </c>
      <c r="X41" s="85">
        <f t="shared" si="8"/>
        <v>0</v>
      </c>
      <c r="Y41" s="85">
        <f t="shared" si="8"/>
        <v>0</v>
      </c>
      <c r="Z41" s="85">
        <f t="shared" si="8"/>
        <v>0</v>
      </c>
      <c r="AA41" s="85">
        <f t="shared" si="8"/>
        <v>0</v>
      </c>
      <c r="AB41" s="85">
        <f t="shared" si="8"/>
        <v>0</v>
      </c>
      <c r="AC41" s="85">
        <f t="shared" si="8"/>
        <v>0</v>
      </c>
    </row>
    <row r="42" spans="1:29" x14ac:dyDescent="0.2">
      <c r="C42" s="58"/>
      <c r="D42" s="28" t="s">
        <v>13</v>
      </c>
      <c r="E42" s="115" t="s">
        <v>19</v>
      </c>
      <c r="F42" s="116"/>
      <c r="G42" s="117"/>
      <c r="H42" s="67"/>
      <c r="I42" s="113"/>
      <c r="J42" s="113"/>
      <c r="K42" s="113"/>
      <c r="L42" s="118" t="s">
        <v>14</v>
      </c>
      <c r="M42" s="119"/>
      <c r="N42" s="120">
        <f>SUM(O10:O40)</f>
        <v>0</v>
      </c>
      <c r="O42" s="121"/>
      <c r="P42" s="49"/>
      <c r="Q42" s="49"/>
      <c r="R42" s="34"/>
      <c r="S42" s="80"/>
    </row>
    <row r="43" spans="1:29" x14ac:dyDescent="0.2">
      <c r="C43" s="74" t="s">
        <v>73</v>
      </c>
      <c r="D43" s="75">
        <f>T41</f>
        <v>0</v>
      </c>
      <c r="E43" s="97">
        <f>Y41</f>
        <v>0</v>
      </c>
      <c r="F43" s="97"/>
      <c r="G43" s="97"/>
      <c r="I43" s="113"/>
      <c r="J43" s="113"/>
      <c r="K43" s="113"/>
      <c r="L43" s="122" t="s">
        <v>255</v>
      </c>
      <c r="M43" s="123"/>
      <c r="N43" s="101">
        <f>SUM(P43:Q43)</f>
        <v>0</v>
      </c>
      <c r="O43" s="102"/>
      <c r="P43" s="50">
        <f>SUM(P10:P40)</f>
        <v>0</v>
      </c>
      <c r="Q43" s="50">
        <f>SUM(Q10:Q40)</f>
        <v>0</v>
      </c>
      <c r="R43" s="35"/>
      <c r="S43" s="80"/>
    </row>
    <row r="44" spans="1:29" x14ac:dyDescent="0.2">
      <c r="C44" s="74" t="s">
        <v>126</v>
      </c>
      <c r="D44" s="75">
        <f>U41</f>
        <v>0</v>
      </c>
      <c r="E44" s="97">
        <f>Z41</f>
        <v>0</v>
      </c>
      <c r="F44" s="97"/>
      <c r="G44" s="97"/>
      <c r="I44" s="113"/>
      <c r="J44" s="113"/>
      <c r="K44" s="113"/>
      <c r="L44" s="103"/>
      <c r="M44" s="104"/>
      <c r="N44" s="104"/>
      <c r="O44" s="104"/>
      <c r="P44" s="23"/>
      <c r="Q44" s="23"/>
      <c r="R44" s="34"/>
      <c r="S44" s="80"/>
    </row>
    <row r="45" spans="1:29" x14ac:dyDescent="0.2">
      <c r="C45" s="74" t="s">
        <v>172</v>
      </c>
      <c r="D45" s="75">
        <f>V41</f>
        <v>0</v>
      </c>
      <c r="E45" s="97">
        <f>AA41</f>
        <v>0</v>
      </c>
      <c r="F45" s="97"/>
      <c r="G45" s="97"/>
      <c r="I45" s="113"/>
      <c r="J45" s="113"/>
      <c r="K45" s="113"/>
      <c r="L45" s="105" t="s">
        <v>18</v>
      </c>
      <c r="M45" s="106"/>
      <c r="N45" s="107">
        <f>N43+D48+E48</f>
        <v>0</v>
      </c>
      <c r="O45" s="108"/>
      <c r="P45" s="23"/>
      <c r="Q45" s="23"/>
      <c r="R45" s="34"/>
      <c r="S45" s="80"/>
    </row>
    <row r="46" spans="1:29" x14ac:dyDescent="0.2">
      <c r="C46" s="74" t="s">
        <v>203</v>
      </c>
      <c r="D46" s="75">
        <f>W41</f>
        <v>0</v>
      </c>
      <c r="E46" s="97">
        <f>AB41</f>
        <v>0</v>
      </c>
      <c r="F46" s="97"/>
      <c r="G46" s="97"/>
      <c r="S46" s="80"/>
    </row>
    <row r="47" spans="1:29" x14ac:dyDescent="0.2">
      <c r="C47" s="74" t="s">
        <v>206</v>
      </c>
      <c r="D47" s="75">
        <f>X41</f>
        <v>0</v>
      </c>
      <c r="E47" s="97">
        <f>AC41</f>
        <v>0</v>
      </c>
      <c r="F47" s="97"/>
      <c r="G47" s="97"/>
      <c r="S47" s="80"/>
    </row>
    <row r="48" spans="1:29" ht="15.75" x14ac:dyDescent="0.25">
      <c r="C48" s="76" t="s">
        <v>256</v>
      </c>
      <c r="D48" s="75">
        <f>SUM(D43:D47)</f>
        <v>0</v>
      </c>
      <c r="E48" s="98">
        <f t="shared" ref="E48" si="9">SUM(E43:E47)</f>
        <v>0</v>
      </c>
      <c r="F48" s="99"/>
      <c r="G48" s="100"/>
      <c r="I48" s="29"/>
      <c r="S48" s="80"/>
    </row>
    <row r="49" spans="19:19" x14ac:dyDescent="0.2">
      <c r="S49" s="80"/>
    </row>
    <row r="50" spans="19:19" x14ac:dyDescent="0.2">
      <c r="S50" s="80"/>
    </row>
    <row r="51" spans="19:19" x14ac:dyDescent="0.2">
      <c r="S51" s="80"/>
    </row>
    <row r="52" spans="19:19" x14ac:dyDescent="0.2">
      <c r="S52" s="80"/>
    </row>
    <row r="53" spans="19:19" x14ac:dyDescent="0.2">
      <c r="S53" s="80"/>
    </row>
    <row r="54" spans="19:19" x14ac:dyDescent="0.2">
      <c r="S54" s="80"/>
    </row>
    <row r="55" spans="19:19" x14ac:dyDescent="0.2">
      <c r="S55" s="80"/>
    </row>
    <row r="56" spans="19:19" x14ac:dyDescent="0.2">
      <c r="S56" s="80"/>
    </row>
    <row r="57" spans="19:19" x14ac:dyDescent="0.2">
      <c r="S57" s="80"/>
    </row>
    <row r="58" spans="19:19" x14ac:dyDescent="0.2">
      <c r="S58" s="80"/>
    </row>
    <row r="59" spans="19:19" x14ac:dyDescent="0.2">
      <c r="S59" s="80"/>
    </row>
    <row r="60" spans="19:19" x14ac:dyDescent="0.2">
      <c r="S60" s="80"/>
    </row>
    <row r="61" spans="19:19" x14ac:dyDescent="0.2">
      <c r="S61" s="80"/>
    </row>
    <row r="62" spans="19:19" x14ac:dyDescent="0.2">
      <c r="S62" s="80"/>
    </row>
    <row r="63" spans="19:19" x14ac:dyDescent="0.2">
      <c r="S63" s="80"/>
    </row>
    <row r="64" spans="19:19" x14ac:dyDescent="0.2">
      <c r="S64" s="80"/>
    </row>
    <row r="65" spans="19:19" x14ac:dyDescent="0.2">
      <c r="S65" s="80"/>
    </row>
    <row r="66" spans="19:19" x14ac:dyDescent="0.2">
      <c r="S66" s="80"/>
    </row>
    <row r="67" spans="19:19" x14ac:dyDescent="0.2">
      <c r="S67" s="80"/>
    </row>
    <row r="68" spans="19:19" x14ac:dyDescent="0.2">
      <c r="S68" s="80"/>
    </row>
    <row r="69" spans="19:19" x14ac:dyDescent="0.2">
      <c r="S69" s="80"/>
    </row>
    <row r="70" spans="19:19" x14ac:dyDescent="0.2">
      <c r="S70" s="80"/>
    </row>
    <row r="71" spans="19:19" x14ac:dyDescent="0.2">
      <c r="S71" s="80"/>
    </row>
    <row r="72" spans="19:19" x14ac:dyDescent="0.2">
      <c r="S72" s="80"/>
    </row>
    <row r="73" spans="19:19" x14ac:dyDescent="0.2">
      <c r="S73" s="80"/>
    </row>
    <row r="74" spans="19:19" x14ac:dyDescent="0.2">
      <c r="S74" s="80"/>
    </row>
    <row r="75" spans="19:19" x14ac:dyDescent="0.2">
      <c r="S75" s="80"/>
    </row>
    <row r="76" spans="19:19" x14ac:dyDescent="0.2">
      <c r="S76" s="80"/>
    </row>
    <row r="77" spans="19:19" x14ac:dyDescent="0.2">
      <c r="S77" s="80"/>
    </row>
    <row r="78" spans="19:19" x14ac:dyDescent="0.2">
      <c r="S78" s="80"/>
    </row>
    <row r="79" spans="19:19" x14ac:dyDescent="0.2">
      <c r="S79" s="80"/>
    </row>
    <row r="80" spans="19:19" x14ac:dyDescent="0.2">
      <c r="S80" s="80"/>
    </row>
    <row r="81" spans="19:19" x14ac:dyDescent="0.2">
      <c r="S81" s="80"/>
    </row>
    <row r="82" spans="19:19" x14ac:dyDescent="0.2">
      <c r="S82" s="80"/>
    </row>
    <row r="83" spans="19:19" x14ac:dyDescent="0.2">
      <c r="S83" s="80"/>
    </row>
    <row r="84" spans="19:19" x14ac:dyDescent="0.2">
      <c r="S84" s="80"/>
    </row>
    <row r="85" spans="19:19" x14ac:dyDescent="0.2">
      <c r="S85" s="80"/>
    </row>
    <row r="86" spans="19:19" x14ac:dyDescent="0.2">
      <c r="S86" s="80"/>
    </row>
    <row r="87" spans="19:19" x14ac:dyDescent="0.2">
      <c r="S87" s="80"/>
    </row>
    <row r="88" spans="19:19" x14ac:dyDescent="0.2">
      <c r="S88" s="80"/>
    </row>
    <row r="89" spans="19:19" x14ac:dyDescent="0.2">
      <c r="S89" s="80"/>
    </row>
    <row r="90" spans="19:19" x14ac:dyDescent="0.2">
      <c r="S90" s="80"/>
    </row>
    <row r="91" spans="19:19" x14ac:dyDescent="0.2">
      <c r="S91" s="80"/>
    </row>
    <row r="92" spans="19:19" x14ac:dyDescent="0.2">
      <c r="S92" s="80"/>
    </row>
    <row r="93" spans="19:19" x14ac:dyDescent="0.2">
      <c r="S93" s="80"/>
    </row>
    <row r="94" spans="19:19" x14ac:dyDescent="0.2">
      <c r="S94" s="80"/>
    </row>
    <row r="95" spans="19:19" x14ac:dyDescent="0.2">
      <c r="S95" s="80"/>
    </row>
    <row r="96" spans="19:19" x14ac:dyDescent="0.2">
      <c r="S96" s="80"/>
    </row>
    <row r="97" spans="19:19" x14ac:dyDescent="0.2">
      <c r="S97" s="80"/>
    </row>
    <row r="98" spans="19:19" x14ac:dyDescent="0.2">
      <c r="S98" s="80"/>
    </row>
    <row r="99" spans="19:19" x14ac:dyDescent="0.2">
      <c r="S99" s="80"/>
    </row>
    <row r="100" spans="19:19" x14ac:dyDescent="0.2">
      <c r="S100" s="80"/>
    </row>
    <row r="101" spans="19:19" x14ac:dyDescent="0.2">
      <c r="S101" s="80"/>
    </row>
    <row r="102" spans="19:19" x14ac:dyDescent="0.2">
      <c r="S102" s="80"/>
    </row>
    <row r="103" spans="19:19" x14ac:dyDescent="0.2">
      <c r="S103" s="80"/>
    </row>
    <row r="104" spans="19:19" x14ac:dyDescent="0.2">
      <c r="S104" s="80"/>
    </row>
    <row r="105" spans="19:19" x14ac:dyDescent="0.2">
      <c r="S105" s="80"/>
    </row>
    <row r="106" spans="19:19" x14ac:dyDescent="0.2">
      <c r="S106" s="80"/>
    </row>
    <row r="107" spans="19:19" x14ac:dyDescent="0.2">
      <c r="S107" s="80"/>
    </row>
    <row r="108" spans="19:19" x14ac:dyDescent="0.2">
      <c r="S108" s="80"/>
    </row>
    <row r="109" spans="19:19" x14ac:dyDescent="0.2">
      <c r="S109" s="80"/>
    </row>
    <row r="110" spans="19:19" x14ac:dyDescent="0.2">
      <c r="S110" s="80"/>
    </row>
    <row r="111" spans="19:19" x14ac:dyDescent="0.2">
      <c r="S111" s="80"/>
    </row>
    <row r="112" spans="19:19" x14ac:dyDescent="0.2">
      <c r="S112" s="80"/>
    </row>
    <row r="113" spans="19:19" x14ac:dyDescent="0.2">
      <c r="S113" s="80"/>
    </row>
    <row r="114" spans="19:19" x14ac:dyDescent="0.2">
      <c r="S114" s="80"/>
    </row>
    <row r="115" spans="19:19" x14ac:dyDescent="0.2">
      <c r="S115" s="80"/>
    </row>
    <row r="116" spans="19:19" x14ac:dyDescent="0.2">
      <c r="S116" s="80"/>
    </row>
    <row r="117" spans="19:19" x14ac:dyDescent="0.2">
      <c r="S117" s="80"/>
    </row>
    <row r="118" spans="19:19" x14ac:dyDescent="0.2">
      <c r="S118" s="80"/>
    </row>
    <row r="119" spans="19:19" x14ac:dyDescent="0.2">
      <c r="S119" s="80"/>
    </row>
    <row r="120" spans="19:19" x14ac:dyDescent="0.2">
      <c r="S120" s="80"/>
    </row>
    <row r="121" spans="19:19" x14ac:dyDescent="0.2">
      <c r="S121" s="80"/>
    </row>
    <row r="122" spans="19:19" x14ac:dyDescent="0.2">
      <c r="S122" s="80"/>
    </row>
    <row r="123" spans="19:19" x14ac:dyDescent="0.2">
      <c r="S123" s="80"/>
    </row>
    <row r="124" spans="19:19" x14ac:dyDescent="0.2">
      <c r="S124" s="80"/>
    </row>
    <row r="125" spans="19:19" x14ac:dyDescent="0.2">
      <c r="S125" s="80"/>
    </row>
    <row r="126" spans="19:19" x14ac:dyDescent="0.2">
      <c r="S126" s="80"/>
    </row>
    <row r="127" spans="19:19" x14ac:dyDescent="0.2">
      <c r="S127" s="80"/>
    </row>
    <row r="128" spans="19:19" x14ac:dyDescent="0.2">
      <c r="S128" s="80"/>
    </row>
    <row r="129" spans="19:19" x14ac:dyDescent="0.2">
      <c r="S129" s="80"/>
    </row>
    <row r="130" spans="19:19" x14ac:dyDescent="0.2">
      <c r="S130" s="80"/>
    </row>
    <row r="131" spans="19:19" x14ac:dyDescent="0.2">
      <c r="S131" s="80"/>
    </row>
    <row r="132" spans="19:19" x14ac:dyDescent="0.2">
      <c r="S132" s="80"/>
    </row>
    <row r="133" spans="19:19" x14ac:dyDescent="0.2">
      <c r="S133" s="80"/>
    </row>
    <row r="134" spans="19:19" x14ac:dyDescent="0.2">
      <c r="S134" s="80"/>
    </row>
    <row r="135" spans="19:19" x14ac:dyDescent="0.2">
      <c r="S135" s="80"/>
    </row>
    <row r="136" spans="19:19" x14ac:dyDescent="0.2">
      <c r="S136" s="80"/>
    </row>
    <row r="137" spans="19:19" x14ac:dyDescent="0.2">
      <c r="S137" s="80"/>
    </row>
    <row r="138" spans="19:19" x14ac:dyDescent="0.2">
      <c r="S138" s="80"/>
    </row>
    <row r="139" spans="19:19" x14ac:dyDescent="0.2">
      <c r="S139" s="80"/>
    </row>
    <row r="140" spans="19:19" x14ac:dyDescent="0.2">
      <c r="S140" s="80"/>
    </row>
    <row r="141" spans="19:19" x14ac:dyDescent="0.2">
      <c r="S141" s="80"/>
    </row>
    <row r="142" spans="19:19" x14ac:dyDescent="0.2">
      <c r="S142" s="80"/>
    </row>
    <row r="143" spans="19:19" x14ac:dyDescent="0.2">
      <c r="S143" s="80"/>
    </row>
    <row r="144" spans="19:19" x14ac:dyDescent="0.2">
      <c r="S144" s="80"/>
    </row>
    <row r="145" spans="19:19" x14ac:dyDescent="0.2">
      <c r="S145" s="80"/>
    </row>
    <row r="146" spans="19:19" x14ac:dyDescent="0.2">
      <c r="S146" s="80"/>
    </row>
    <row r="147" spans="19:19" x14ac:dyDescent="0.2">
      <c r="S147" s="80"/>
    </row>
    <row r="148" spans="19:19" x14ac:dyDescent="0.2">
      <c r="S148" s="80"/>
    </row>
    <row r="149" spans="19:19" x14ac:dyDescent="0.2">
      <c r="S149" s="80"/>
    </row>
    <row r="150" spans="19:19" x14ac:dyDescent="0.2">
      <c r="S150" s="80"/>
    </row>
    <row r="151" spans="19:19" x14ac:dyDescent="0.2">
      <c r="S151" s="80"/>
    </row>
    <row r="152" spans="19:19" x14ac:dyDescent="0.2">
      <c r="S152" s="80"/>
    </row>
    <row r="153" spans="19:19" x14ac:dyDescent="0.2">
      <c r="S153" s="80"/>
    </row>
    <row r="154" spans="19:19" x14ac:dyDescent="0.2">
      <c r="S154" s="80"/>
    </row>
    <row r="155" spans="19:19" x14ac:dyDescent="0.2">
      <c r="S155" s="80"/>
    </row>
    <row r="156" spans="19:19" x14ac:dyDescent="0.2">
      <c r="S156" s="80"/>
    </row>
    <row r="157" spans="19:19" x14ac:dyDescent="0.2">
      <c r="S157" s="80"/>
    </row>
    <row r="158" spans="19:19" x14ac:dyDescent="0.2">
      <c r="S158" s="80"/>
    </row>
    <row r="159" spans="19:19" x14ac:dyDescent="0.2">
      <c r="S159" s="80"/>
    </row>
    <row r="160" spans="19:19" x14ac:dyDescent="0.2">
      <c r="S160" s="80"/>
    </row>
    <row r="161" spans="19:19" x14ac:dyDescent="0.2">
      <c r="S161" s="80"/>
    </row>
    <row r="162" spans="19:19" x14ac:dyDescent="0.2">
      <c r="S162" s="80"/>
    </row>
    <row r="163" spans="19:19" x14ac:dyDescent="0.2">
      <c r="S163" s="80"/>
    </row>
    <row r="164" spans="19:19" x14ac:dyDescent="0.2">
      <c r="S164" s="80"/>
    </row>
    <row r="165" spans="19:19" x14ac:dyDescent="0.2">
      <c r="S165" s="80"/>
    </row>
    <row r="166" spans="19:19" x14ac:dyDescent="0.2">
      <c r="S166" s="80"/>
    </row>
    <row r="167" spans="19:19" x14ac:dyDescent="0.2">
      <c r="S167" s="80"/>
    </row>
    <row r="168" spans="19:19" x14ac:dyDescent="0.2">
      <c r="S168" s="80"/>
    </row>
    <row r="169" spans="19:19" x14ac:dyDescent="0.2">
      <c r="S169" s="80"/>
    </row>
    <row r="170" spans="19:19" x14ac:dyDescent="0.2">
      <c r="S170" s="80"/>
    </row>
    <row r="171" spans="19:19" x14ac:dyDescent="0.2">
      <c r="S171" s="80"/>
    </row>
    <row r="172" spans="19:19" x14ac:dyDescent="0.2">
      <c r="S172" s="80"/>
    </row>
    <row r="173" spans="19:19" x14ac:dyDescent="0.2">
      <c r="S173" s="80"/>
    </row>
    <row r="174" spans="19:19" x14ac:dyDescent="0.2">
      <c r="S174" s="80"/>
    </row>
    <row r="175" spans="19:19" x14ac:dyDescent="0.2">
      <c r="S175" s="80"/>
    </row>
    <row r="176" spans="19:19" x14ac:dyDescent="0.2">
      <c r="S176" s="80"/>
    </row>
    <row r="177" spans="19:19" x14ac:dyDescent="0.2">
      <c r="S177" s="80"/>
    </row>
    <row r="178" spans="19:19" x14ac:dyDescent="0.2">
      <c r="S178" s="80"/>
    </row>
    <row r="179" spans="19:19" x14ac:dyDescent="0.2">
      <c r="S179" s="80"/>
    </row>
    <row r="180" spans="19:19" x14ac:dyDescent="0.2">
      <c r="S180" s="80"/>
    </row>
    <row r="181" spans="19:19" x14ac:dyDescent="0.2">
      <c r="S181" s="80"/>
    </row>
    <row r="182" spans="19:19" x14ac:dyDescent="0.2">
      <c r="S182" s="80"/>
    </row>
    <row r="183" spans="19:19" x14ac:dyDescent="0.2">
      <c r="S183" s="80"/>
    </row>
    <row r="184" spans="19:19" x14ac:dyDescent="0.2">
      <c r="S184" s="80"/>
    </row>
    <row r="185" spans="19:19" x14ac:dyDescent="0.2">
      <c r="S185" s="80"/>
    </row>
    <row r="186" spans="19:19" x14ac:dyDescent="0.2">
      <c r="S186" s="80"/>
    </row>
    <row r="187" spans="19:19" x14ac:dyDescent="0.2">
      <c r="S187" s="80"/>
    </row>
    <row r="188" spans="19:19" x14ac:dyDescent="0.2">
      <c r="S188" s="80"/>
    </row>
    <row r="189" spans="19:19" x14ac:dyDescent="0.2">
      <c r="S189" s="80"/>
    </row>
    <row r="190" spans="19:19" x14ac:dyDescent="0.2">
      <c r="S190" s="80"/>
    </row>
    <row r="191" spans="19:19" x14ac:dyDescent="0.2">
      <c r="S191" s="80"/>
    </row>
    <row r="192" spans="19:19" x14ac:dyDescent="0.2">
      <c r="S192" s="80"/>
    </row>
    <row r="193" spans="19:19" x14ac:dyDescent="0.2">
      <c r="S193" s="80"/>
    </row>
    <row r="194" spans="19:19" x14ac:dyDescent="0.2">
      <c r="S194" s="80"/>
    </row>
    <row r="195" spans="19:19" x14ac:dyDescent="0.2">
      <c r="S195" s="80"/>
    </row>
    <row r="196" spans="19:19" x14ac:dyDescent="0.2">
      <c r="S196" s="80"/>
    </row>
    <row r="197" spans="19:19" x14ac:dyDescent="0.2">
      <c r="S197" s="80"/>
    </row>
    <row r="198" spans="19:19" x14ac:dyDescent="0.2">
      <c r="S198" s="80"/>
    </row>
    <row r="199" spans="19:19" x14ac:dyDescent="0.2">
      <c r="S199" s="80"/>
    </row>
    <row r="200" spans="19:19" x14ac:dyDescent="0.2">
      <c r="S200" s="80"/>
    </row>
    <row r="201" spans="19:19" x14ac:dyDescent="0.2">
      <c r="S201" s="80"/>
    </row>
    <row r="202" spans="19:19" x14ac:dyDescent="0.2">
      <c r="S202" s="80"/>
    </row>
    <row r="203" spans="19:19" x14ac:dyDescent="0.2">
      <c r="S203" s="80"/>
    </row>
    <row r="204" spans="19:19" x14ac:dyDescent="0.2">
      <c r="S204" s="80"/>
    </row>
    <row r="205" spans="19:19" x14ac:dyDescent="0.2">
      <c r="S205" s="80"/>
    </row>
    <row r="206" spans="19:19" x14ac:dyDescent="0.2">
      <c r="S206" s="80"/>
    </row>
    <row r="207" spans="19:19" x14ac:dyDescent="0.2">
      <c r="S207" s="80"/>
    </row>
    <row r="208" spans="19:19" x14ac:dyDescent="0.2">
      <c r="S208" s="80"/>
    </row>
    <row r="209" spans="19:19" x14ac:dyDescent="0.2">
      <c r="S209" s="80"/>
    </row>
    <row r="210" spans="19:19" x14ac:dyDescent="0.2">
      <c r="S210" s="80"/>
    </row>
  </sheetData>
  <mergeCells count="34">
    <mergeCell ref="B5:C5"/>
    <mergeCell ref="D5:F5"/>
    <mergeCell ref="I5:J5"/>
    <mergeCell ref="K5:O5"/>
    <mergeCell ref="B2:P2"/>
    <mergeCell ref="B4:C4"/>
    <mergeCell ref="D4:F4"/>
    <mergeCell ref="I4:J4"/>
    <mergeCell ref="K4:O4"/>
    <mergeCell ref="D6:F6"/>
    <mergeCell ref="I6:J6"/>
    <mergeCell ref="K6:O6"/>
    <mergeCell ref="H8:J8"/>
    <mergeCell ref="K8:L8"/>
    <mergeCell ref="M8:Q8"/>
    <mergeCell ref="T8:X8"/>
    <mergeCell ref="Y8:AC8"/>
    <mergeCell ref="B41:G41"/>
    <mergeCell ref="I41:K45"/>
    <mergeCell ref="L41:O41"/>
    <mergeCell ref="E42:G42"/>
    <mergeCell ref="L42:M42"/>
    <mergeCell ref="N42:O42"/>
    <mergeCell ref="E43:G43"/>
    <mergeCell ref="L43:M43"/>
    <mergeCell ref="E46:G46"/>
    <mergeCell ref="E47:G47"/>
    <mergeCell ref="E48:G48"/>
    <mergeCell ref="N43:O43"/>
    <mergeCell ref="E44:G44"/>
    <mergeCell ref="L44:O44"/>
    <mergeCell ref="E45:G45"/>
    <mergeCell ref="L45:M45"/>
    <mergeCell ref="N45:O45"/>
  </mergeCells>
  <conditionalFormatting sqref="J10:J40">
    <cfRule type="expression" dxfId="16" priority="2" stopIfTrue="1">
      <formula>IF(I10="Inland",TRUE,FALSE)</formula>
    </cfRule>
    <cfRule type="expression" dxfId="15" priority="3" stopIfTrue="1">
      <formula>IF(I10="Keines",TRUE,FALSE)</formula>
    </cfRule>
    <cfRule type="expression" dxfId="14" priority="4" stopIfTrue="1">
      <formula>IF(I10&lt;&gt;"Keines",TRUE,FALSE)</formula>
    </cfRule>
  </conditionalFormatting>
  <conditionalFormatting sqref="K10:K40">
    <cfRule type="expression" dxfId="13" priority="1">
      <formula>"wenn($K$10=""Beleg"";wahr;falsch)"</formula>
    </cfRule>
  </conditionalFormatting>
  <dataValidations count="2">
    <dataValidation type="list" allowBlank="1" showInputMessage="1" showErrorMessage="1" sqref="K5:O5">
      <formula1>#REF!</formula1>
    </dataValidation>
    <dataValidation type="list" allowBlank="1" showInputMessage="1" showErrorMessage="1" sqref="I10:I40">
      <formula1>INDIRECT(H10)</formula1>
    </dataValidation>
  </dataValidations>
  <printOptions horizontalCentered="1" verticalCentered="1"/>
  <pageMargins left="0.15748031496062992" right="0.19685039370078741" top="0.19685039370078741" bottom="0.19685039370078741" header="0" footer="0"/>
  <pageSetup paperSize="9" scale="53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Kostentabelle!$H$1:$H$3</xm:f>
          </x14:formula1>
          <xm:sqref>K10:K40</xm:sqref>
        </x14:dataValidation>
        <x14:dataValidation type="list" allowBlank="1" showInputMessage="1" showErrorMessage="1">
          <x14:formula1>
            <xm:f>Kostentabelle!$F$2:$F$6</xm:f>
          </x14:formula1>
          <xm:sqref>H10:H40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indexed="24"/>
    <pageSetUpPr autoPageBreaks="0" fitToPage="1"/>
  </sheetPr>
  <dimension ref="A2:AC210"/>
  <sheetViews>
    <sheetView showGridLines="0" showZeros="0" showOutlineSymbols="0" zoomScale="85" zoomScaleNormal="85" workbookViewId="0">
      <selection activeCell="D4" sqref="D4:F4"/>
    </sheetView>
  </sheetViews>
  <sheetFormatPr baseColWidth="10" defaultColWidth="9.140625" defaultRowHeight="12.75" x14ac:dyDescent="0.2"/>
  <cols>
    <col min="1" max="1" width="6.7109375" style="15" customWidth="1"/>
    <col min="2" max="2" width="7" style="15" customWidth="1"/>
    <col min="3" max="3" width="37.85546875" style="15" customWidth="1"/>
    <col min="4" max="4" width="63" style="15" customWidth="1"/>
    <col min="5" max="7" width="7.7109375" style="15" customWidth="1"/>
    <col min="8" max="8" width="15.28515625" style="57" bestFit="1" customWidth="1"/>
    <col min="9" max="9" width="26.5703125" style="15" customWidth="1"/>
    <col min="10" max="10" width="11.7109375" style="15" customWidth="1"/>
    <col min="11" max="11" width="9.7109375" style="15" customWidth="1"/>
    <col min="12" max="12" width="11.7109375" style="15" customWidth="1"/>
    <col min="13" max="13" width="12.7109375" style="15" customWidth="1"/>
    <col min="14" max="14" width="12.85546875" style="15" customWidth="1"/>
    <col min="15" max="15" width="10.7109375" style="15" customWidth="1"/>
    <col min="16" max="16" width="12" style="15" customWidth="1"/>
    <col min="17" max="17" width="12" style="57" customWidth="1"/>
    <col min="18" max="18" width="161.5703125" style="32" customWidth="1"/>
    <col min="19" max="19" width="9.140625" style="14" customWidth="1"/>
    <col min="20" max="20" width="15.42578125" style="14" customWidth="1"/>
    <col min="21" max="29" width="15.42578125" style="15" customWidth="1"/>
    <col min="30" max="16384" width="9.140625" style="15"/>
  </cols>
  <sheetData>
    <row r="2" spans="1:29" ht="20.25" x14ac:dyDescent="0.2">
      <c r="B2" s="140" t="s">
        <v>39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2"/>
      <c r="Q2" s="13"/>
      <c r="R2" s="20"/>
    </row>
    <row r="3" spans="1:29" x14ac:dyDescent="0.2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  <c r="Q3" s="17"/>
      <c r="R3" s="20"/>
    </row>
    <row r="4" spans="1:29" x14ac:dyDescent="0.2">
      <c r="B4" s="118" t="s">
        <v>40</v>
      </c>
      <c r="C4" s="119"/>
      <c r="D4" s="143"/>
      <c r="E4" s="144"/>
      <c r="F4" s="145"/>
      <c r="G4" s="18"/>
      <c r="H4" s="18"/>
      <c r="I4" s="118" t="s">
        <v>42</v>
      </c>
      <c r="J4" s="119"/>
      <c r="K4" s="146"/>
      <c r="L4" s="147"/>
      <c r="M4" s="147"/>
      <c r="N4" s="147"/>
      <c r="O4" s="148"/>
      <c r="P4" s="19"/>
      <c r="Q4" s="19"/>
      <c r="R4" s="33"/>
    </row>
    <row r="5" spans="1:29" x14ac:dyDescent="0.2">
      <c r="B5" s="125" t="s">
        <v>41</v>
      </c>
      <c r="C5" s="126"/>
      <c r="D5" s="132"/>
      <c r="E5" s="133"/>
      <c r="F5" s="134"/>
      <c r="G5" s="18"/>
      <c r="H5" s="18"/>
      <c r="I5" s="135" t="s">
        <v>66</v>
      </c>
      <c r="J5" s="136"/>
      <c r="K5" s="137" t="s">
        <v>35</v>
      </c>
      <c r="L5" s="138"/>
      <c r="M5" s="138"/>
      <c r="N5" s="138"/>
      <c r="O5" s="139"/>
      <c r="P5" s="19"/>
      <c r="Q5" s="19"/>
      <c r="R5" s="33"/>
    </row>
    <row r="6" spans="1:29" x14ac:dyDescent="0.2">
      <c r="B6" s="21"/>
      <c r="C6" s="21"/>
      <c r="D6" s="124"/>
      <c r="E6" s="124"/>
      <c r="F6" s="124"/>
      <c r="G6" s="22"/>
      <c r="H6" s="66"/>
      <c r="I6" s="125" t="s">
        <v>43</v>
      </c>
      <c r="J6" s="126"/>
      <c r="K6" s="127">
        <v>0.42</v>
      </c>
      <c r="L6" s="127"/>
      <c r="M6" s="127"/>
      <c r="N6" s="127"/>
      <c r="O6" s="128"/>
      <c r="P6" s="23"/>
      <c r="Q6" s="23"/>
      <c r="R6" s="34"/>
    </row>
    <row r="7" spans="1:29" x14ac:dyDescent="0.2">
      <c r="B7" s="24"/>
      <c r="P7" s="23"/>
      <c r="Q7" s="23"/>
      <c r="R7" s="34"/>
    </row>
    <row r="8" spans="1:29" ht="25.5" customHeight="1" x14ac:dyDescent="0.2">
      <c r="A8" s="30" t="s">
        <v>67</v>
      </c>
      <c r="B8" s="25" t="s">
        <v>4</v>
      </c>
      <c r="C8" s="25" t="s">
        <v>0</v>
      </c>
      <c r="D8" s="25" t="s">
        <v>1</v>
      </c>
      <c r="E8" s="25" t="s">
        <v>5</v>
      </c>
      <c r="F8" s="25" t="s">
        <v>6</v>
      </c>
      <c r="G8" s="25" t="s">
        <v>7</v>
      </c>
      <c r="H8" s="129" t="s">
        <v>10</v>
      </c>
      <c r="I8" s="130"/>
      <c r="J8" s="131"/>
      <c r="K8" s="129" t="s">
        <v>17</v>
      </c>
      <c r="L8" s="131"/>
      <c r="M8" s="129" t="s">
        <v>11</v>
      </c>
      <c r="N8" s="130"/>
      <c r="O8" s="130"/>
      <c r="P8" s="130"/>
      <c r="Q8" s="131"/>
      <c r="R8" s="31"/>
      <c r="S8" s="80"/>
      <c r="T8" s="109" t="s">
        <v>257</v>
      </c>
      <c r="U8" s="109"/>
      <c r="V8" s="109"/>
      <c r="W8" s="109"/>
      <c r="X8" s="109"/>
      <c r="Y8" s="109" t="s">
        <v>17</v>
      </c>
      <c r="Z8" s="109"/>
      <c r="AA8" s="109"/>
      <c r="AB8" s="109"/>
      <c r="AC8" s="109"/>
    </row>
    <row r="9" spans="1:29" x14ac:dyDescent="0.2">
      <c r="A9" s="26" t="s">
        <v>68</v>
      </c>
      <c r="B9" s="26"/>
      <c r="C9" s="26"/>
      <c r="D9" s="26"/>
      <c r="E9" s="27" t="s">
        <v>15</v>
      </c>
      <c r="F9" s="27" t="s">
        <v>15</v>
      </c>
      <c r="G9" s="26"/>
      <c r="H9" s="26"/>
      <c r="I9" s="27"/>
      <c r="J9" s="27" t="s">
        <v>3</v>
      </c>
      <c r="K9" s="27"/>
      <c r="L9" s="27" t="s">
        <v>3</v>
      </c>
      <c r="M9" s="27" t="s">
        <v>36</v>
      </c>
      <c r="N9" s="27" t="s">
        <v>37</v>
      </c>
      <c r="O9" s="27" t="s">
        <v>12</v>
      </c>
      <c r="P9" s="27" t="s">
        <v>254</v>
      </c>
      <c r="Q9" s="27" t="s">
        <v>69</v>
      </c>
      <c r="R9" s="78"/>
      <c r="S9" s="80"/>
      <c r="T9" s="64" t="s">
        <v>73</v>
      </c>
      <c r="U9" s="64" t="s">
        <v>126</v>
      </c>
      <c r="V9" s="64" t="s">
        <v>172</v>
      </c>
      <c r="W9" s="64" t="s">
        <v>203</v>
      </c>
      <c r="X9" s="64" t="s">
        <v>206</v>
      </c>
      <c r="Y9" s="64" t="s">
        <v>73</v>
      </c>
      <c r="Z9" s="64" t="s">
        <v>126</v>
      </c>
      <c r="AA9" s="64" t="s">
        <v>172</v>
      </c>
      <c r="AB9" s="64" t="s">
        <v>203</v>
      </c>
      <c r="AC9" s="64" t="s">
        <v>206</v>
      </c>
    </row>
    <row r="10" spans="1:29" s="38" customFormat="1" ht="15" x14ac:dyDescent="0.2">
      <c r="A10" s="51"/>
      <c r="B10" s="36"/>
      <c r="C10" s="40"/>
      <c r="D10" s="40"/>
      <c r="E10" s="37"/>
      <c r="F10" s="37"/>
      <c r="G10" s="86">
        <f t="shared" ref="G10:G40" si="0">IF((F10-E10)*24&gt;11.01,24,IF((F10-E10)*24&gt;3,IF(F10&gt;E10,ABS(ROUNDUP((F10-E10)*24,0)),ABS(ROUNDUP((IF(TEXT(E10,"H")&lt;&gt;"0",24-TEXT(E10,"HH"),0)+TEXT(F10,"HH")),0))),0))</f>
        <v>0</v>
      </c>
      <c r="H10" s="40"/>
      <c r="I10" s="40"/>
      <c r="J10" s="44">
        <f>IF(I10 &lt;&gt; "Keines",IF(G10&lt;=3,0,IF(G10&gt;3,IF(G10&lt;=12,G10/12*VLOOKUP(I10,Kostentabelle!$B$2:$D$175,2,FALSE),VLOOKUP(I10,Kostentabelle!$B$2:$D$175,2,FALSE)))),"")</f>
        <v>0</v>
      </c>
      <c r="K10" s="40"/>
      <c r="L10" s="42" t="str">
        <f>IF(K10="","",IF(K10="Beleg","",IF(K10="Nein","",VLOOKUP(I10,Kostentabelle!$B$2:$D$175,3,FALSE))))</f>
        <v/>
      </c>
      <c r="M10" s="40"/>
      <c r="N10" s="40"/>
      <c r="O10" s="54" t="str">
        <f t="shared" ref="O10:O40" si="1">IF(OR(M10="",N10=""),"",N10-M10)</f>
        <v/>
      </c>
      <c r="P10" s="56" t="str">
        <f>IF(O10="","",$K$6*O10)</f>
        <v/>
      </c>
      <c r="Q10" s="56" t="str">
        <f>IF(OR(A10="",O10=""),"",A10*0.05*O10)</f>
        <v/>
      </c>
      <c r="R10" s="79"/>
      <c r="S10" s="81"/>
      <c r="T10" s="83" t="str">
        <f>IF($H10=T$9,$J10,"")</f>
        <v/>
      </c>
      <c r="U10" s="83" t="str">
        <f t="shared" ref="U10:X25" si="2">IF($H10=U$9,$J10,"")</f>
        <v/>
      </c>
      <c r="V10" s="83" t="str">
        <f t="shared" si="2"/>
        <v/>
      </c>
      <c r="W10" s="83" t="str">
        <f t="shared" si="2"/>
        <v/>
      </c>
      <c r="X10" s="83" t="str">
        <f t="shared" si="2"/>
        <v/>
      </c>
      <c r="Y10" s="84" t="str">
        <f>IF($H10=Y$9,$L10,"")</f>
        <v/>
      </c>
      <c r="Z10" s="84" t="str">
        <f t="shared" ref="Z10:AC25" si="3">IF($H10=Z$9,$L10,"")</f>
        <v/>
      </c>
      <c r="AA10" s="84" t="str">
        <f t="shared" si="3"/>
        <v/>
      </c>
      <c r="AB10" s="84" t="str">
        <f t="shared" si="3"/>
        <v/>
      </c>
      <c r="AC10" s="84" t="str">
        <f t="shared" si="3"/>
        <v/>
      </c>
    </row>
    <row r="11" spans="1:29" s="38" customFormat="1" ht="15" x14ac:dyDescent="0.2">
      <c r="A11" s="52"/>
      <c r="B11" s="39"/>
      <c r="C11" s="40"/>
      <c r="D11" s="40"/>
      <c r="E11" s="41"/>
      <c r="F11" s="41"/>
      <c r="G11" s="43">
        <f t="shared" si="0"/>
        <v>0</v>
      </c>
      <c r="H11" s="40"/>
      <c r="I11" s="40"/>
      <c r="J11" s="44">
        <f>IF(I11 &lt;&gt; "Keines",IF(G11&lt;=3,0,IF(G11&gt;3,IF(G11&lt;=12,G11/12*VLOOKUP(I11,Kostentabelle!$B$2:$D$175,2,FALSE),VLOOKUP(I11,Kostentabelle!$B$2:$D$175,2,FALSE)))),"")</f>
        <v>0</v>
      </c>
      <c r="K11" s="40"/>
      <c r="L11" s="42" t="str">
        <f>IF(K11="","",IF(K11="Beleg","",IF(K11="Nein","",VLOOKUP(I11,Kostentabelle!$B$2:$D$175,3,FALSE))))</f>
        <v/>
      </c>
      <c r="M11" s="40"/>
      <c r="N11" s="40"/>
      <c r="O11" s="54" t="str">
        <f t="shared" si="1"/>
        <v/>
      </c>
      <c r="P11" s="77" t="str">
        <f t="shared" ref="P11:P40" si="4">IF(O11="","",$K$6*O11)</f>
        <v/>
      </c>
      <c r="Q11" s="77" t="str">
        <f t="shared" ref="Q11:Q40" si="5">IF(OR(A11="",O11=""),"",A11*0.05*O11)</f>
        <v/>
      </c>
      <c r="R11" s="79"/>
      <c r="S11" s="81"/>
      <c r="T11" s="83" t="str">
        <f t="shared" ref="T11:X40" si="6">IF($H11=T$9,$J11,"")</f>
        <v/>
      </c>
      <c r="U11" s="83" t="str">
        <f t="shared" si="2"/>
        <v/>
      </c>
      <c r="V11" s="83" t="str">
        <f t="shared" si="2"/>
        <v/>
      </c>
      <c r="W11" s="83" t="str">
        <f t="shared" si="2"/>
        <v/>
      </c>
      <c r="X11" s="83" t="str">
        <f t="shared" si="2"/>
        <v/>
      </c>
      <c r="Y11" s="84" t="str">
        <f t="shared" ref="Y11:AC40" si="7">IF($H11=Y$9,$L11,"")</f>
        <v/>
      </c>
      <c r="Z11" s="84" t="str">
        <f t="shared" si="3"/>
        <v/>
      </c>
      <c r="AA11" s="84" t="str">
        <f t="shared" si="3"/>
        <v/>
      </c>
      <c r="AB11" s="84" t="str">
        <f t="shared" si="3"/>
        <v/>
      </c>
      <c r="AC11" s="84" t="str">
        <f t="shared" si="3"/>
        <v/>
      </c>
    </row>
    <row r="12" spans="1:29" s="38" customFormat="1" ht="15" x14ac:dyDescent="0.2">
      <c r="A12" s="52"/>
      <c r="B12" s="39"/>
      <c r="C12" s="40"/>
      <c r="D12" s="40"/>
      <c r="E12" s="41"/>
      <c r="F12" s="41"/>
      <c r="G12" s="43">
        <f t="shared" si="0"/>
        <v>0</v>
      </c>
      <c r="H12" s="40"/>
      <c r="I12" s="40"/>
      <c r="J12" s="44">
        <f>IF(I12 &lt;&gt; "Keines",IF(G12&lt;=3,0,IF(G12&gt;3,IF(G12&lt;=12,G12/12*VLOOKUP(I12,Kostentabelle!$B$2:$D$175,2,FALSE),VLOOKUP(I12,Kostentabelle!$B$2:$D$175,2,FALSE)))),"")</f>
        <v>0</v>
      </c>
      <c r="K12" s="40"/>
      <c r="L12" s="42" t="str">
        <f>IF(K12="","",IF(K12="Beleg","",IF(K12="Nein","",VLOOKUP(I12,Kostentabelle!$B$2:$D$175,3,FALSE))))</f>
        <v/>
      </c>
      <c r="M12" s="40"/>
      <c r="N12" s="40"/>
      <c r="O12" s="54" t="str">
        <f t="shared" si="1"/>
        <v/>
      </c>
      <c r="P12" s="77" t="str">
        <f t="shared" si="4"/>
        <v/>
      </c>
      <c r="Q12" s="77" t="str">
        <f t="shared" si="5"/>
        <v/>
      </c>
      <c r="R12" s="79"/>
      <c r="S12" s="81"/>
      <c r="T12" s="83" t="str">
        <f t="shared" si="6"/>
        <v/>
      </c>
      <c r="U12" s="83" t="str">
        <f t="shared" si="2"/>
        <v/>
      </c>
      <c r="V12" s="83" t="str">
        <f t="shared" si="2"/>
        <v/>
      </c>
      <c r="W12" s="83" t="str">
        <f t="shared" si="2"/>
        <v/>
      </c>
      <c r="X12" s="83" t="str">
        <f t="shared" si="2"/>
        <v/>
      </c>
      <c r="Y12" s="84" t="str">
        <f t="shared" si="7"/>
        <v/>
      </c>
      <c r="Z12" s="84" t="str">
        <f t="shared" si="3"/>
        <v/>
      </c>
      <c r="AA12" s="84" t="str">
        <f t="shared" si="3"/>
        <v/>
      </c>
      <c r="AB12" s="84" t="str">
        <f t="shared" si="3"/>
        <v/>
      </c>
      <c r="AC12" s="84" t="str">
        <f t="shared" si="3"/>
        <v/>
      </c>
    </row>
    <row r="13" spans="1:29" s="38" customFormat="1" ht="15" x14ac:dyDescent="0.2">
      <c r="A13" s="52">
        <v>0</v>
      </c>
      <c r="B13" s="39"/>
      <c r="C13" s="40"/>
      <c r="D13" s="40"/>
      <c r="E13" s="41"/>
      <c r="F13" s="41"/>
      <c r="G13" s="43">
        <f t="shared" si="0"/>
        <v>0</v>
      </c>
      <c r="H13" s="40"/>
      <c r="I13" s="40"/>
      <c r="J13" s="44">
        <f>IF(I13 &lt;&gt; "Keines",IF(G13&lt;=3,0,IF(G13&gt;3,IF(G13&lt;=12,G13/12*VLOOKUP(I13,Kostentabelle!$B$2:$D$175,2,FALSE),VLOOKUP(I13,Kostentabelle!$B$2:$D$175,2,FALSE)))),"")</f>
        <v>0</v>
      </c>
      <c r="K13" s="40"/>
      <c r="L13" s="42" t="str">
        <f>IF(K13="","",IF(K13="Beleg","",IF(K13="Nein","",VLOOKUP(I13,Kostentabelle!$B$2:$D$175,3,FALSE))))</f>
        <v/>
      </c>
      <c r="M13" s="40"/>
      <c r="N13" s="40"/>
      <c r="O13" s="54" t="str">
        <f t="shared" si="1"/>
        <v/>
      </c>
      <c r="P13" s="77" t="str">
        <f t="shared" si="4"/>
        <v/>
      </c>
      <c r="Q13" s="77" t="str">
        <f t="shared" si="5"/>
        <v/>
      </c>
      <c r="R13" s="79"/>
      <c r="S13" s="81"/>
      <c r="T13" s="83" t="str">
        <f t="shared" si="6"/>
        <v/>
      </c>
      <c r="U13" s="83" t="str">
        <f t="shared" si="2"/>
        <v/>
      </c>
      <c r="V13" s="83" t="str">
        <f t="shared" si="2"/>
        <v/>
      </c>
      <c r="W13" s="83" t="str">
        <f t="shared" si="2"/>
        <v/>
      </c>
      <c r="X13" s="83" t="str">
        <f t="shared" si="2"/>
        <v/>
      </c>
      <c r="Y13" s="84" t="str">
        <f t="shared" si="7"/>
        <v/>
      </c>
      <c r="Z13" s="84" t="str">
        <f t="shared" si="3"/>
        <v/>
      </c>
      <c r="AA13" s="84" t="str">
        <f t="shared" si="3"/>
        <v/>
      </c>
      <c r="AB13" s="84" t="str">
        <f t="shared" si="3"/>
        <v/>
      </c>
      <c r="AC13" s="84" t="str">
        <f t="shared" si="3"/>
        <v/>
      </c>
    </row>
    <row r="14" spans="1:29" s="38" customFormat="1" ht="15" x14ac:dyDescent="0.2">
      <c r="A14" s="52">
        <v>0</v>
      </c>
      <c r="B14" s="39"/>
      <c r="C14" s="40"/>
      <c r="D14" s="40"/>
      <c r="E14" s="41"/>
      <c r="F14" s="41"/>
      <c r="G14" s="43">
        <f t="shared" si="0"/>
        <v>0</v>
      </c>
      <c r="H14" s="40"/>
      <c r="I14" s="40"/>
      <c r="J14" s="44">
        <f>IF(I14 &lt;&gt; "Keines",IF(G14&lt;=3,0,IF(G14&gt;3,IF(G14&lt;=12,G14/12*VLOOKUP(I14,Kostentabelle!$B$2:$D$175,2,FALSE),VLOOKUP(I14,Kostentabelle!$B$2:$D$175,2,FALSE)))),"")</f>
        <v>0</v>
      </c>
      <c r="K14" s="40"/>
      <c r="L14" s="42" t="str">
        <f>IF(K14="","",IF(K14="Beleg","",IF(K14="Nein","",VLOOKUP(I14,Kostentabelle!$B$2:$D$175,3,FALSE))))</f>
        <v/>
      </c>
      <c r="M14" s="40"/>
      <c r="N14" s="40"/>
      <c r="O14" s="54" t="str">
        <f t="shared" si="1"/>
        <v/>
      </c>
      <c r="P14" s="77" t="str">
        <f t="shared" si="4"/>
        <v/>
      </c>
      <c r="Q14" s="77" t="str">
        <f t="shared" si="5"/>
        <v/>
      </c>
      <c r="R14" s="79"/>
      <c r="S14" s="81"/>
      <c r="T14" s="83" t="str">
        <f t="shared" si="6"/>
        <v/>
      </c>
      <c r="U14" s="83" t="str">
        <f t="shared" si="2"/>
        <v/>
      </c>
      <c r="V14" s="83" t="str">
        <f t="shared" si="2"/>
        <v/>
      </c>
      <c r="W14" s="83" t="str">
        <f t="shared" si="2"/>
        <v/>
      </c>
      <c r="X14" s="83" t="str">
        <f t="shared" si="2"/>
        <v/>
      </c>
      <c r="Y14" s="84" t="str">
        <f t="shared" si="7"/>
        <v/>
      </c>
      <c r="Z14" s="84" t="str">
        <f t="shared" si="3"/>
        <v/>
      </c>
      <c r="AA14" s="84" t="str">
        <f t="shared" si="3"/>
        <v/>
      </c>
      <c r="AB14" s="84" t="str">
        <f t="shared" si="3"/>
        <v/>
      </c>
      <c r="AC14" s="84" t="str">
        <f t="shared" si="3"/>
        <v/>
      </c>
    </row>
    <row r="15" spans="1:29" s="38" customFormat="1" ht="15" x14ac:dyDescent="0.2">
      <c r="A15" s="52">
        <v>0</v>
      </c>
      <c r="B15" s="39"/>
      <c r="C15" s="40"/>
      <c r="D15" s="40"/>
      <c r="E15" s="41"/>
      <c r="F15" s="41"/>
      <c r="G15" s="43">
        <f t="shared" si="0"/>
        <v>0</v>
      </c>
      <c r="H15" s="40"/>
      <c r="I15" s="40"/>
      <c r="J15" s="44">
        <f>IF(I15 &lt;&gt; "Keines",IF(G15&lt;=3,0,IF(G15&gt;3,IF(G15&lt;=12,G15/12*VLOOKUP(I15,Kostentabelle!$B$2:$D$175,2,FALSE),VLOOKUP(I15,Kostentabelle!$B$2:$D$175,2,FALSE)))),"")</f>
        <v>0</v>
      </c>
      <c r="K15" s="40"/>
      <c r="L15" s="42" t="str">
        <f>IF(K15="","",IF(K15="Beleg","",IF(K15="Nein","",VLOOKUP(I15,Kostentabelle!$B$2:$D$175,3,FALSE))))</f>
        <v/>
      </c>
      <c r="M15" s="40"/>
      <c r="N15" s="40"/>
      <c r="O15" s="54" t="str">
        <f t="shared" si="1"/>
        <v/>
      </c>
      <c r="P15" s="77" t="str">
        <f t="shared" si="4"/>
        <v/>
      </c>
      <c r="Q15" s="77" t="str">
        <f t="shared" si="5"/>
        <v/>
      </c>
      <c r="R15" s="79"/>
      <c r="S15" s="81"/>
      <c r="T15" s="83" t="str">
        <f t="shared" si="6"/>
        <v/>
      </c>
      <c r="U15" s="83" t="str">
        <f t="shared" si="2"/>
        <v/>
      </c>
      <c r="V15" s="83" t="str">
        <f t="shared" si="2"/>
        <v/>
      </c>
      <c r="W15" s="83" t="str">
        <f t="shared" si="2"/>
        <v/>
      </c>
      <c r="X15" s="83" t="str">
        <f t="shared" si="2"/>
        <v/>
      </c>
      <c r="Y15" s="84" t="str">
        <f t="shared" si="7"/>
        <v/>
      </c>
      <c r="Z15" s="84" t="str">
        <f t="shared" si="3"/>
        <v/>
      </c>
      <c r="AA15" s="84" t="str">
        <f t="shared" si="3"/>
        <v/>
      </c>
      <c r="AB15" s="84" t="str">
        <f t="shared" si="3"/>
        <v/>
      </c>
      <c r="AC15" s="84" t="str">
        <f t="shared" si="3"/>
        <v/>
      </c>
    </row>
    <row r="16" spans="1:29" s="38" customFormat="1" ht="15" x14ac:dyDescent="0.2">
      <c r="A16" s="52">
        <v>0</v>
      </c>
      <c r="B16" s="39"/>
      <c r="C16" s="40"/>
      <c r="D16" s="40"/>
      <c r="E16" s="41"/>
      <c r="F16" s="41"/>
      <c r="G16" s="43">
        <f t="shared" si="0"/>
        <v>0</v>
      </c>
      <c r="H16" s="40"/>
      <c r="I16" s="40"/>
      <c r="J16" s="44">
        <f>IF(I16 &lt;&gt; "Keines",IF(G16&lt;=3,0,IF(G16&gt;3,IF(G16&lt;=12,G16/12*VLOOKUP(I16,Kostentabelle!$B$2:$D$175,2,FALSE),VLOOKUP(I16,Kostentabelle!$B$2:$D$175,2,FALSE)))),"")</f>
        <v>0</v>
      </c>
      <c r="K16" s="40"/>
      <c r="L16" s="42" t="str">
        <f>IF(K16="","",IF(K16="Beleg","",IF(K16="Nein","",VLOOKUP(I16,Kostentabelle!$B$2:$D$175,3,FALSE))))</f>
        <v/>
      </c>
      <c r="M16" s="40"/>
      <c r="N16" s="40"/>
      <c r="O16" s="54" t="str">
        <f t="shared" si="1"/>
        <v/>
      </c>
      <c r="P16" s="77" t="str">
        <f t="shared" si="4"/>
        <v/>
      </c>
      <c r="Q16" s="77" t="str">
        <f t="shared" si="5"/>
        <v/>
      </c>
      <c r="R16" s="79"/>
      <c r="S16" s="81"/>
      <c r="T16" s="83" t="str">
        <f t="shared" si="6"/>
        <v/>
      </c>
      <c r="U16" s="83" t="str">
        <f t="shared" si="2"/>
        <v/>
      </c>
      <c r="V16" s="83" t="str">
        <f t="shared" si="2"/>
        <v/>
      </c>
      <c r="W16" s="83" t="str">
        <f t="shared" si="2"/>
        <v/>
      </c>
      <c r="X16" s="83" t="str">
        <f t="shared" si="2"/>
        <v/>
      </c>
      <c r="Y16" s="84" t="str">
        <f t="shared" si="7"/>
        <v/>
      </c>
      <c r="Z16" s="84" t="str">
        <f t="shared" si="3"/>
        <v/>
      </c>
      <c r="AA16" s="84" t="str">
        <f t="shared" si="3"/>
        <v/>
      </c>
      <c r="AB16" s="84" t="str">
        <f t="shared" si="3"/>
        <v/>
      </c>
      <c r="AC16" s="84" t="str">
        <f t="shared" si="3"/>
        <v/>
      </c>
    </row>
    <row r="17" spans="1:29" s="38" customFormat="1" ht="15" x14ac:dyDescent="0.2">
      <c r="A17" s="52">
        <v>0</v>
      </c>
      <c r="B17" s="39"/>
      <c r="C17" s="40"/>
      <c r="D17" s="40"/>
      <c r="E17" s="41"/>
      <c r="F17" s="41"/>
      <c r="G17" s="43">
        <f t="shared" si="0"/>
        <v>0</v>
      </c>
      <c r="H17" s="40"/>
      <c r="I17" s="40"/>
      <c r="J17" s="44">
        <f>IF(I17 &lt;&gt; "Keines",IF(G17&lt;=3,0,IF(G17&gt;3,IF(G17&lt;=12,G17/12*VLOOKUP(I17,Kostentabelle!$B$2:$D$175,2,FALSE),VLOOKUP(I17,Kostentabelle!$B$2:$D$175,2,FALSE)))),"")</f>
        <v>0</v>
      </c>
      <c r="K17" s="40"/>
      <c r="L17" s="42" t="str">
        <f>IF(K17="","",IF(K17="Beleg","",IF(K17="Nein","",VLOOKUP(I17,Kostentabelle!$B$2:$D$175,3,FALSE))))</f>
        <v/>
      </c>
      <c r="M17" s="40"/>
      <c r="N17" s="40"/>
      <c r="O17" s="54" t="str">
        <f t="shared" si="1"/>
        <v/>
      </c>
      <c r="P17" s="77" t="str">
        <f t="shared" si="4"/>
        <v/>
      </c>
      <c r="Q17" s="77" t="str">
        <f t="shared" si="5"/>
        <v/>
      </c>
      <c r="R17" s="79"/>
      <c r="S17" s="81"/>
      <c r="T17" s="83" t="str">
        <f t="shared" si="6"/>
        <v/>
      </c>
      <c r="U17" s="83" t="str">
        <f t="shared" si="2"/>
        <v/>
      </c>
      <c r="V17" s="83" t="str">
        <f t="shared" si="2"/>
        <v/>
      </c>
      <c r="W17" s="83" t="str">
        <f t="shared" si="2"/>
        <v/>
      </c>
      <c r="X17" s="83" t="str">
        <f t="shared" si="2"/>
        <v/>
      </c>
      <c r="Y17" s="84" t="str">
        <f t="shared" si="7"/>
        <v/>
      </c>
      <c r="Z17" s="84" t="str">
        <f t="shared" si="3"/>
        <v/>
      </c>
      <c r="AA17" s="84" t="str">
        <f t="shared" si="3"/>
        <v/>
      </c>
      <c r="AB17" s="84" t="str">
        <f t="shared" si="3"/>
        <v/>
      </c>
      <c r="AC17" s="84" t="str">
        <f t="shared" si="3"/>
        <v/>
      </c>
    </row>
    <row r="18" spans="1:29" s="38" customFormat="1" ht="15" x14ac:dyDescent="0.2">
      <c r="A18" s="52">
        <v>0</v>
      </c>
      <c r="B18" s="39"/>
      <c r="C18" s="40"/>
      <c r="D18" s="40"/>
      <c r="E18" s="41"/>
      <c r="F18" s="41"/>
      <c r="G18" s="43">
        <f t="shared" si="0"/>
        <v>0</v>
      </c>
      <c r="H18" s="40"/>
      <c r="I18" s="40"/>
      <c r="J18" s="44">
        <f>IF(I18 &lt;&gt; "Keines",IF(G18&lt;=3,0,IF(G18&gt;3,IF(G18&lt;=12,G18/12*VLOOKUP(I18,Kostentabelle!$B$2:$D$175,2,FALSE),VLOOKUP(I18,Kostentabelle!$B$2:$D$175,2,FALSE)))),"")</f>
        <v>0</v>
      </c>
      <c r="K18" s="40"/>
      <c r="L18" s="42" t="str">
        <f>IF(K18="","",IF(K18="Beleg","",IF(K18="Nein","",VLOOKUP(I18,Kostentabelle!$B$2:$D$175,3,FALSE))))</f>
        <v/>
      </c>
      <c r="M18" s="40"/>
      <c r="N18" s="40"/>
      <c r="O18" s="54" t="str">
        <f t="shared" si="1"/>
        <v/>
      </c>
      <c r="P18" s="77" t="str">
        <f t="shared" si="4"/>
        <v/>
      </c>
      <c r="Q18" s="77" t="str">
        <f t="shared" si="5"/>
        <v/>
      </c>
      <c r="R18" s="79"/>
      <c r="S18" s="81"/>
      <c r="T18" s="83" t="str">
        <f t="shared" si="6"/>
        <v/>
      </c>
      <c r="U18" s="83" t="str">
        <f t="shared" si="2"/>
        <v/>
      </c>
      <c r="V18" s="83" t="str">
        <f t="shared" si="2"/>
        <v/>
      </c>
      <c r="W18" s="83" t="str">
        <f t="shared" si="2"/>
        <v/>
      </c>
      <c r="X18" s="83" t="str">
        <f t="shared" si="2"/>
        <v/>
      </c>
      <c r="Y18" s="84" t="str">
        <f t="shared" si="7"/>
        <v/>
      </c>
      <c r="Z18" s="84" t="str">
        <f t="shared" si="3"/>
        <v/>
      </c>
      <c r="AA18" s="84" t="str">
        <f t="shared" si="3"/>
        <v/>
      </c>
      <c r="AB18" s="84" t="str">
        <f t="shared" si="3"/>
        <v/>
      </c>
      <c r="AC18" s="84" t="str">
        <f t="shared" si="3"/>
        <v/>
      </c>
    </row>
    <row r="19" spans="1:29" s="38" customFormat="1" ht="15" x14ac:dyDescent="0.2">
      <c r="A19" s="52">
        <v>0</v>
      </c>
      <c r="B19" s="39"/>
      <c r="C19" s="40"/>
      <c r="D19" s="40"/>
      <c r="E19" s="41"/>
      <c r="F19" s="41"/>
      <c r="G19" s="43">
        <f t="shared" si="0"/>
        <v>0</v>
      </c>
      <c r="H19" s="40"/>
      <c r="I19" s="40"/>
      <c r="J19" s="44">
        <f>IF(I19 &lt;&gt; "Keines",IF(G19&lt;=3,0,IF(G19&gt;3,IF(G19&lt;=12,G19/12*VLOOKUP(I19,Kostentabelle!$B$2:$D$175,2,FALSE),VLOOKUP(I19,Kostentabelle!$B$2:$D$175,2,FALSE)))),"")</f>
        <v>0</v>
      </c>
      <c r="K19" s="40"/>
      <c r="L19" s="42" t="str">
        <f>IF(K19="","",IF(K19="Beleg","",IF(K19="Nein","",VLOOKUP(I19,Kostentabelle!$B$2:$D$175,3,FALSE))))</f>
        <v/>
      </c>
      <c r="M19" s="40"/>
      <c r="N19" s="40"/>
      <c r="O19" s="54" t="str">
        <f t="shared" si="1"/>
        <v/>
      </c>
      <c r="P19" s="77" t="str">
        <f t="shared" si="4"/>
        <v/>
      </c>
      <c r="Q19" s="77" t="str">
        <f t="shared" si="5"/>
        <v/>
      </c>
      <c r="R19" s="79"/>
      <c r="S19" s="81"/>
      <c r="T19" s="83" t="str">
        <f t="shared" si="6"/>
        <v/>
      </c>
      <c r="U19" s="83" t="str">
        <f t="shared" si="2"/>
        <v/>
      </c>
      <c r="V19" s="83" t="str">
        <f t="shared" si="2"/>
        <v/>
      </c>
      <c r="W19" s="83" t="str">
        <f t="shared" si="2"/>
        <v/>
      </c>
      <c r="X19" s="83" t="str">
        <f t="shared" si="2"/>
        <v/>
      </c>
      <c r="Y19" s="84" t="str">
        <f t="shared" si="7"/>
        <v/>
      </c>
      <c r="Z19" s="84" t="str">
        <f t="shared" si="3"/>
        <v/>
      </c>
      <c r="AA19" s="84" t="str">
        <f t="shared" si="3"/>
        <v/>
      </c>
      <c r="AB19" s="84" t="str">
        <f t="shared" si="3"/>
        <v/>
      </c>
      <c r="AC19" s="84" t="str">
        <f t="shared" si="3"/>
        <v/>
      </c>
    </row>
    <row r="20" spans="1:29" s="38" customFormat="1" ht="15" x14ac:dyDescent="0.2">
      <c r="A20" s="52">
        <v>0</v>
      </c>
      <c r="B20" s="39"/>
      <c r="C20" s="40"/>
      <c r="D20" s="40"/>
      <c r="E20" s="41"/>
      <c r="F20" s="41"/>
      <c r="G20" s="43">
        <f t="shared" si="0"/>
        <v>0</v>
      </c>
      <c r="H20" s="40"/>
      <c r="I20" s="40"/>
      <c r="J20" s="44">
        <f>IF(I20 &lt;&gt; "Keines",IF(G20&lt;=3,0,IF(G20&gt;3,IF(G20&lt;=12,G20/12*VLOOKUP(I20,Kostentabelle!$B$2:$D$175,2,FALSE),VLOOKUP(I20,Kostentabelle!$B$2:$D$175,2,FALSE)))),"")</f>
        <v>0</v>
      </c>
      <c r="K20" s="40"/>
      <c r="L20" s="42" t="str">
        <f>IF(K20="","",IF(K20="Beleg","",IF(K20="Nein","",VLOOKUP(I20,Kostentabelle!$B$2:$D$175,3,FALSE))))</f>
        <v/>
      </c>
      <c r="M20" s="40"/>
      <c r="N20" s="40"/>
      <c r="O20" s="54" t="str">
        <f t="shared" si="1"/>
        <v/>
      </c>
      <c r="P20" s="77" t="str">
        <f t="shared" si="4"/>
        <v/>
      </c>
      <c r="Q20" s="77" t="str">
        <f t="shared" si="5"/>
        <v/>
      </c>
      <c r="R20" s="79"/>
      <c r="S20" s="81"/>
      <c r="T20" s="83" t="str">
        <f t="shared" si="6"/>
        <v/>
      </c>
      <c r="U20" s="83" t="str">
        <f t="shared" si="2"/>
        <v/>
      </c>
      <c r="V20" s="83" t="str">
        <f t="shared" si="2"/>
        <v/>
      </c>
      <c r="W20" s="83" t="str">
        <f t="shared" si="2"/>
        <v/>
      </c>
      <c r="X20" s="83" t="str">
        <f t="shared" si="2"/>
        <v/>
      </c>
      <c r="Y20" s="84" t="str">
        <f t="shared" si="7"/>
        <v/>
      </c>
      <c r="Z20" s="84" t="str">
        <f t="shared" si="3"/>
        <v/>
      </c>
      <c r="AA20" s="84" t="str">
        <f t="shared" si="3"/>
        <v/>
      </c>
      <c r="AB20" s="84" t="str">
        <f t="shared" si="3"/>
        <v/>
      </c>
      <c r="AC20" s="84" t="str">
        <f t="shared" si="3"/>
        <v/>
      </c>
    </row>
    <row r="21" spans="1:29" s="38" customFormat="1" ht="15" x14ac:dyDescent="0.2">
      <c r="A21" s="52">
        <v>0</v>
      </c>
      <c r="B21" s="39"/>
      <c r="C21" s="40"/>
      <c r="D21" s="40"/>
      <c r="E21" s="41"/>
      <c r="F21" s="41"/>
      <c r="G21" s="43">
        <f t="shared" si="0"/>
        <v>0</v>
      </c>
      <c r="H21" s="40"/>
      <c r="I21" s="40"/>
      <c r="J21" s="44">
        <f>IF(I21 &lt;&gt; "Keines",IF(G21&lt;=3,0,IF(G21&gt;3,IF(G21&lt;=12,G21/12*VLOOKUP(I21,Kostentabelle!$B$2:$D$175,2,FALSE),VLOOKUP(I21,Kostentabelle!$B$2:$D$175,2,FALSE)))),"")</f>
        <v>0</v>
      </c>
      <c r="K21" s="40"/>
      <c r="L21" s="42" t="str">
        <f>IF(K21="","",IF(K21="Beleg","",IF(K21="Nein","",VLOOKUP(I21,Kostentabelle!$B$2:$D$175,3,FALSE))))</f>
        <v/>
      </c>
      <c r="M21" s="40"/>
      <c r="N21" s="40"/>
      <c r="O21" s="54" t="str">
        <f t="shared" si="1"/>
        <v/>
      </c>
      <c r="P21" s="77" t="str">
        <f t="shared" si="4"/>
        <v/>
      </c>
      <c r="Q21" s="77" t="str">
        <f t="shared" si="5"/>
        <v/>
      </c>
      <c r="R21" s="79"/>
      <c r="S21" s="81"/>
      <c r="T21" s="83" t="str">
        <f t="shared" si="6"/>
        <v/>
      </c>
      <c r="U21" s="83" t="str">
        <f t="shared" si="2"/>
        <v/>
      </c>
      <c r="V21" s="83" t="str">
        <f t="shared" si="2"/>
        <v/>
      </c>
      <c r="W21" s="83" t="str">
        <f t="shared" si="2"/>
        <v/>
      </c>
      <c r="X21" s="83" t="str">
        <f t="shared" si="2"/>
        <v/>
      </c>
      <c r="Y21" s="84" t="str">
        <f t="shared" si="7"/>
        <v/>
      </c>
      <c r="Z21" s="84" t="str">
        <f t="shared" si="3"/>
        <v/>
      </c>
      <c r="AA21" s="84" t="str">
        <f t="shared" si="3"/>
        <v/>
      </c>
      <c r="AB21" s="84" t="str">
        <f t="shared" si="3"/>
        <v/>
      </c>
      <c r="AC21" s="84" t="str">
        <f t="shared" si="3"/>
        <v/>
      </c>
    </row>
    <row r="22" spans="1:29" s="38" customFormat="1" ht="15" x14ac:dyDescent="0.2">
      <c r="A22" s="52">
        <v>0</v>
      </c>
      <c r="B22" s="39"/>
      <c r="C22" s="40"/>
      <c r="D22" s="40"/>
      <c r="E22" s="41"/>
      <c r="F22" s="41"/>
      <c r="G22" s="43">
        <f t="shared" si="0"/>
        <v>0</v>
      </c>
      <c r="H22" s="40"/>
      <c r="I22" s="40"/>
      <c r="J22" s="44">
        <f>IF(I22 &lt;&gt; "Keines",IF(G22&lt;=3,0,IF(G22&gt;3,IF(G22&lt;=12,G22/12*VLOOKUP(I22,Kostentabelle!$B$2:$D$175,2,FALSE),VLOOKUP(I22,Kostentabelle!$B$2:$D$175,2,FALSE)))),"")</f>
        <v>0</v>
      </c>
      <c r="K22" s="40"/>
      <c r="L22" s="42" t="str">
        <f>IF(K22="","",IF(K22="Beleg","",IF(K22="Nein","",VLOOKUP(I22,Kostentabelle!$B$2:$D$175,3,FALSE))))</f>
        <v/>
      </c>
      <c r="M22" s="40"/>
      <c r="N22" s="40"/>
      <c r="O22" s="54" t="str">
        <f t="shared" si="1"/>
        <v/>
      </c>
      <c r="P22" s="77" t="str">
        <f t="shared" si="4"/>
        <v/>
      </c>
      <c r="Q22" s="77" t="str">
        <f t="shared" si="5"/>
        <v/>
      </c>
      <c r="R22" s="79"/>
      <c r="S22" s="81"/>
      <c r="T22" s="83" t="str">
        <f t="shared" si="6"/>
        <v/>
      </c>
      <c r="U22" s="83" t="str">
        <f t="shared" si="2"/>
        <v/>
      </c>
      <c r="V22" s="83" t="str">
        <f t="shared" si="2"/>
        <v/>
      </c>
      <c r="W22" s="83" t="str">
        <f t="shared" si="2"/>
        <v/>
      </c>
      <c r="X22" s="83" t="str">
        <f t="shared" si="2"/>
        <v/>
      </c>
      <c r="Y22" s="84" t="str">
        <f t="shared" si="7"/>
        <v/>
      </c>
      <c r="Z22" s="84" t="str">
        <f t="shared" si="3"/>
        <v/>
      </c>
      <c r="AA22" s="84" t="str">
        <f t="shared" si="3"/>
        <v/>
      </c>
      <c r="AB22" s="84" t="str">
        <f t="shared" si="3"/>
        <v/>
      </c>
      <c r="AC22" s="84" t="str">
        <f t="shared" si="3"/>
        <v/>
      </c>
    </row>
    <row r="23" spans="1:29" s="38" customFormat="1" ht="15" x14ac:dyDescent="0.2">
      <c r="A23" s="52">
        <v>0</v>
      </c>
      <c r="B23" s="39"/>
      <c r="C23" s="40"/>
      <c r="D23" s="40"/>
      <c r="E23" s="41"/>
      <c r="F23" s="41"/>
      <c r="G23" s="43">
        <f t="shared" si="0"/>
        <v>0</v>
      </c>
      <c r="H23" s="40"/>
      <c r="I23" s="40"/>
      <c r="J23" s="44">
        <f>IF(I23 &lt;&gt; "Keines",IF(G23&lt;=3,0,IF(G23&gt;3,IF(G23&lt;=12,G23/12*VLOOKUP(I23,Kostentabelle!$B$2:$D$175,2,FALSE),VLOOKUP(I23,Kostentabelle!$B$2:$D$175,2,FALSE)))),"")</f>
        <v>0</v>
      </c>
      <c r="K23" s="40"/>
      <c r="L23" s="42" t="str">
        <f>IF(K23="","",IF(K23="Beleg","",IF(K23="Nein","",VLOOKUP(I23,Kostentabelle!$B$2:$D$175,3,FALSE))))</f>
        <v/>
      </c>
      <c r="M23" s="40"/>
      <c r="N23" s="40"/>
      <c r="O23" s="54" t="str">
        <f t="shared" si="1"/>
        <v/>
      </c>
      <c r="P23" s="77" t="str">
        <f t="shared" si="4"/>
        <v/>
      </c>
      <c r="Q23" s="77" t="str">
        <f t="shared" si="5"/>
        <v/>
      </c>
      <c r="R23" s="79"/>
      <c r="S23" s="81"/>
      <c r="T23" s="83" t="str">
        <f t="shared" si="6"/>
        <v/>
      </c>
      <c r="U23" s="83" t="str">
        <f t="shared" si="2"/>
        <v/>
      </c>
      <c r="V23" s="83" t="str">
        <f t="shared" si="2"/>
        <v/>
      </c>
      <c r="W23" s="83" t="str">
        <f t="shared" si="2"/>
        <v/>
      </c>
      <c r="X23" s="83" t="str">
        <f t="shared" si="2"/>
        <v/>
      </c>
      <c r="Y23" s="84" t="str">
        <f t="shared" si="7"/>
        <v/>
      </c>
      <c r="Z23" s="84" t="str">
        <f t="shared" si="3"/>
        <v/>
      </c>
      <c r="AA23" s="84" t="str">
        <f t="shared" si="3"/>
        <v/>
      </c>
      <c r="AB23" s="84" t="str">
        <f t="shared" si="3"/>
        <v/>
      </c>
      <c r="AC23" s="84" t="str">
        <f t="shared" si="3"/>
        <v/>
      </c>
    </row>
    <row r="24" spans="1:29" s="38" customFormat="1" ht="15" x14ac:dyDescent="0.2">
      <c r="A24" s="52">
        <v>0</v>
      </c>
      <c r="B24" s="39"/>
      <c r="C24" s="40"/>
      <c r="D24" s="40"/>
      <c r="E24" s="41"/>
      <c r="F24" s="41"/>
      <c r="G24" s="43">
        <f t="shared" si="0"/>
        <v>0</v>
      </c>
      <c r="H24" s="40"/>
      <c r="I24" s="40"/>
      <c r="J24" s="44">
        <f>IF(I24 &lt;&gt; "Keines",IF(G24&lt;=3,0,IF(G24&gt;3,IF(G24&lt;=12,G24/12*VLOOKUP(I24,Kostentabelle!$B$2:$D$175,2,FALSE),VLOOKUP(I24,Kostentabelle!$B$2:$D$175,2,FALSE)))),"")</f>
        <v>0</v>
      </c>
      <c r="K24" s="40"/>
      <c r="L24" s="42" t="str">
        <f>IF(K24="","",IF(K24="Beleg","",IF(K24="Nein","",VLOOKUP(I24,Kostentabelle!$B$2:$D$175,3,FALSE))))</f>
        <v/>
      </c>
      <c r="M24" s="40"/>
      <c r="N24" s="40"/>
      <c r="O24" s="54" t="str">
        <f t="shared" si="1"/>
        <v/>
      </c>
      <c r="P24" s="77" t="str">
        <f t="shared" si="4"/>
        <v/>
      </c>
      <c r="Q24" s="77" t="str">
        <f t="shared" si="5"/>
        <v/>
      </c>
      <c r="R24" s="79"/>
      <c r="S24" s="81"/>
      <c r="T24" s="83" t="str">
        <f t="shared" si="6"/>
        <v/>
      </c>
      <c r="U24" s="83" t="str">
        <f t="shared" si="2"/>
        <v/>
      </c>
      <c r="V24" s="83" t="str">
        <f t="shared" si="2"/>
        <v/>
      </c>
      <c r="W24" s="83" t="str">
        <f t="shared" si="2"/>
        <v/>
      </c>
      <c r="X24" s="83" t="str">
        <f t="shared" si="2"/>
        <v/>
      </c>
      <c r="Y24" s="84" t="str">
        <f t="shared" si="7"/>
        <v/>
      </c>
      <c r="Z24" s="84" t="str">
        <f t="shared" si="3"/>
        <v/>
      </c>
      <c r="AA24" s="84" t="str">
        <f t="shared" si="3"/>
        <v/>
      </c>
      <c r="AB24" s="84" t="str">
        <f t="shared" si="3"/>
        <v/>
      </c>
      <c r="AC24" s="84" t="str">
        <f t="shared" si="3"/>
        <v/>
      </c>
    </row>
    <row r="25" spans="1:29" s="38" customFormat="1" ht="15" x14ac:dyDescent="0.2">
      <c r="A25" s="52">
        <v>0</v>
      </c>
      <c r="B25" s="39"/>
      <c r="C25" s="40"/>
      <c r="D25" s="40"/>
      <c r="E25" s="41"/>
      <c r="F25" s="41"/>
      <c r="G25" s="43">
        <f t="shared" si="0"/>
        <v>0</v>
      </c>
      <c r="H25" s="40"/>
      <c r="I25" s="40"/>
      <c r="J25" s="44">
        <f>IF(I25 &lt;&gt; "Keines",IF(G25&lt;=3,0,IF(G25&gt;3,IF(G25&lt;=12,G25/12*VLOOKUP(I25,Kostentabelle!$B$2:$D$175,2,FALSE),VLOOKUP(I25,Kostentabelle!$B$2:$D$175,2,FALSE)))),"")</f>
        <v>0</v>
      </c>
      <c r="K25" s="40"/>
      <c r="L25" s="42" t="str">
        <f>IF(K25="","",IF(K25="Beleg","",IF(K25="Nein","",VLOOKUP(I25,Kostentabelle!$B$2:$D$175,3,FALSE))))</f>
        <v/>
      </c>
      <c r="M25" s="40"/>
      <c r="N25" s="40"/>
      <c r="O25" s="54" t="str">
        <f t="shared" si="1"/>
        <v/>
      </c>
      <c r="P25" s="77" t="str">
        <f t="shared" si="4"/>
        <v/>
      </c>
      <c r="Q25" s="77" t="str">
        <f t="shared" si="5"/>
        <v/>
      </c>
      <c r="R25" s="79"/>
      <c r="S25" s="81"/>
      <c r="T25" s="83" t="str">
        <f t="shared" si="6"/>
        <v/>
      </c>
      <c r="U25" s="83" t="str">
        <f t="shared" si="2"/>
        <v/>
      </c>
      <c r="V25" s="83" t="str">
        <f t="shared" si="2"/>
        <v/>
      </c>
      <c r="W25" s="83" t="str">
        <f t="shared" si="2"/>
        <v/>
      </c>
      <c r="X25" s="83" t="str">
        <f t="shared" si="2"/>
        <v/>
      </c>
      <c r="Y25" s="84" t="str">
        <f t="shared" si="7"/>
        <v/>
      </c>
      <c r="Z25" s="84" t="str">
        <f t="shared" si="3"/>
        <v/>
      </c>
      <c r="AA25" s="84" t="str">
        <f t="shared" si="3"/>
        <v/>
      </c>
      <c r="AB25" s="84" t="str">
        <f t="shared" si="3"/>
        <v/>
      </c>
      <c r="AC25" s="84" t="str">
        <f t="shared" si="3"/>
        <v/>
      </c>
    </row>
    <row r="26" spans="1:29" s="38" customFormat="1" ht="15" x14ac:dyDescent="0.2">
      <c r="A26" s="52">
        <v>0</v>
      </c>
      <c r="B26" s="39"/>
      <c r="C26" s="40"/>
      <c r="D26" s="40"/>
      <c r="E26" s="41"/>
      <c r="F26" s="41"/>
      <c r="G26" s="43">
        <f t="shared" si="0"/>
        <v>0</v>
      </c>
      <c r="H26" s="40"/>
      <c r="I26" s="40"/>
      <c r="J26" s="44">
        <f>IF(I26 &lt;&gt; "Keines",IF(G26&lt;=3,0,IF(G26&gt;3,IF(G26&lt;=12,G26/12*VLOOKUP(I26,Kostentabelle!$B$2:$D$175,2,FALSE),VLOOKUP(I26,Kostentabelle!$B$2:$D$175,2,FALSE)))),"")</f>
        <v>0</v>
      </c>
      <c r="K26" s="40"/>
      <c r="L26" s="42" t="str">
        <f>IF(K26="","",IF(K26="Beleg","",IF(K26="Nein","",VLOOKUP(I26,Kostentabelle!$B$2:$D$175,3,FALSE))))</f>
        <v/>
      </c>
      <c r="M26" s="40"/>
      <c r="N26" s="40"/>
      <c r="O26" s="54" t="str">
        <f t="shared" si="1"/>
        <v/>
      </c>
      <c r="P26" s="77" t="str">
        <f t="shared" si="4"/>
        <v/>
      </c>
      <c r="Q26" s="77" t="str">
        <f t="shared" si="5"/>
        <v/>
      </c>
      <c r="R26" s="79"/>
      <c r="S26" s="81"/>
      <c r="T26" s="83" t="str">
        <f t="shared" si="6"/>
        <v/>
      </c>
      <c r="U26" s="83" t="str">
        <f t="shared" si="6"/>
        <v/>
      </c>
      <c r="V26" s="83" t="str">
        <f t="shared" si="6"/>
        <v/>
      </c>
      <c r="W26" s="83" t="str">
        <f t="shared" si="6"/>
        <v/>
      </c>
      <c r="X26" s="83" t="str">
        <f t="shared" si="6"/>
        <v/>
      </c>
      <c r="Y26" s="84" t="str">
        <f t="shared" si="7"/>
        <v/>
      </c>
      <c r="Z26" s="84" t="str">
        <f t="shared" si="7"/>
        <v/>
      </c>
      <c r="AA26" s="84" t="str">
        <f t="shared" si="7"/>
        <v/>
      </c>
      <c r="AB26" s="84" t="str">
        <f t="shared" si="7"/>
        <v/>
      </c>
      <c r="AC26" s="84" t="str">
        <f t="shared" si="7"/>
        <v/>
      </c>
    </row>
    <row r="27" spans="1:29" s="38" customFormat="1" ht="15" x14ac:dyDescent="0.2">
      <c r="A27" s="52">
        <v>0</v>
      </c>
      <c r="B27" s="39"/>
      <c r="C27" s="40"/>
      <c r="D27" s="40"/>
      <c r="E27" s="41"/>
      <c r="F27" s="41"/>
      <c r="G27" s="43">
        <f t="shared" si="0"/>
        <v>0</v>
      </c>
      <c r="H27" s="40"/>
      <c r="I27" s="40"/>
      <c r="J27" s="44">
        <f>IF(I27 &lt;&gt; "Keines",IF(G27&lt;=3,0,IF(G27&gt;3,IF(G27&lt;=12,G27/12*VLOOKUP(I27,Kostentabelle!$B$2:$D$175,2,FALSE),VLOOKUP(I27,Kostentabelle!$B$2:$D$175,2,FALSE)))),"")</f>
        <v>0</v>
      </c>
      <c r="K27" s="40"/>
      <c r="L27" s="42" t="str">
        <f>IF(K27="","",IF(K27="Beleg","",IF(K27="Nein","",VLOOKUP(I27,Kostentabelle!$B$2:$D$175,3,FALSE))))</f>
        <v/>
      </c>
      <c r="M27" s="40"/>
      <c r="N27" s="40"/>
      <c r="O27" s="54" t="str">
        <f t="shared" si="1"/>
        <v/>
      </c>
      <c r="P27" s="77" t="str">
        <f t="shared" si="4"/>
        <v/>
      </c>
      <c r="Q27" s="77" t="str">
        <f t="shared" si="5"/>
        <v/>
      </c>
      <c r="R27" s="79"/>
      <c r="S27" s="81"/>
      <c r="T27" s="83" t="str">
        <f t="shared" si="6"/>
        <v/>
      </c>
      <c r="U27" s="83" t="str">
        <f t="shared" si="6"/>
        <v/>
      </c>
      <c r="V27" s="83" t="str">
        <f t="shared" si="6"/>
        <v/>
      </c>
      <c r="W27" s="83" t="str">
        <f t="shared" si="6"/>
        <v/>
      </c>
      <c r="X27" s="83" t="str">
        <f t="shared" si="6"/>
        <v/>
      </c>
      <c r="Y27" s="84" t="str">
        <f t="shared" si="7"/>
        <v/>
      </c>
      <c r="Z27" s="84" t="str">
        <f t="shared" si="7"/>
        <v/>
      </c>
      <c r="AA27" s="84" t="str">
        <f t="shared" si="7"/>
        <v/>
      </c>
      <c r="AB27" s="84" t="str">
        <f t="shared" si="7"/>
        <v/>
      </c>
      <c r="AC27" s="84" t="str">
        <f t="shared" si="7"/>
        <v/>
      </c>
    </row>
    <row r="28" spans="1:29" s="38" customFormat="1" ht="15" x14ac:dyDescent="0.2">
      <c r="A28" s="52">
        <v>0</v>
      </c>
      <c r="B28" s="39"/>
      <c r="C28" s="40"/>
      <c r="D28" s="40"/>
      <c r="E28" s="41"/>
      <c r="F28" s="41"/>
      <c r="G28" s="43">
        <f t="shared" si="0"/>
        <v>0</v>
      </c>
      <c r="H28" s="40"/>
      <c r="I28" s="40"/>
      <c r="J28" s="44">
        <f>IF(I28 &lt;&gt; "Keines",IF(G28&lt;=3,0,IF(G28&gt;3,IF(G28&lt;=12,G28/12*VLOOKUP(I28,Kostentabelle!$B$2:$D$175,2,FALSE),VLOOKUP(I28,Kostentabelle!$B$2:$D$175,2,FALSE)))),"")</f>
        <v>0</v>
      </c>
      <c r="K28" s="40"/>
      <c r="L28" s="42" t="str">
        <f>IF(K28="","",IF(K28="Beleg","",IF(K28="Nein","",VLOOKUP(I28,Kostentabelle!$B$2:$D$175,3,FALSE))))</f>
        <v/>
      </c>
      <c r="M28" s="40"/>
      <c r="N28" s="40"/>
      <c r="O28" s="54" t="str">
        <f t="shared" si="1"/>
        <v/>
      </c>
      <c r="P28" s="77" t="str">
        <f t="shared" si="4"/>
        <v/>
      </c>
      <c r="Q28" s="77" t="str">
        <f t="shared" si="5"/>
        <v/>
      </c>
      <c r="R28" s="79"/>
      <c r="S28" s="81"/>
      <c r="T28" s="83" t="str">
        <f t="shared" si="6"/>
        <v/>
      </c>
      <c r="U28" s="83" t="str">
        <f t="shared" si="6"/>
        <v/>
      </c>
      <c r="V28" s="83" t="str">
        <f t="shared" si="6"/>
        <v/>
      </c>
      <c r="W28" s="83" t="str">
        <f t="shared" si="6"/>
        <v/>
      </c>
      <c r="X28" s="83" t="str">
        <f t="shared" si="6"/>
        <v/>
      </c>
      <c r="Y28" s="84" t="str">
        <f t="shared" si="7"/>
        <v/>
      </c>
      <c r="Z28" s="84" t="str">
        <f t="shared" si="7"/>
        <v/>
      </c>
      <c r="AA28" s="84" t="str">
        <f t="shared" si="7"/>
        <v/>
      </c>
      <c r="AB28" s="84" t="str">
        <f t="shared" si="7"/>
        <v/>
      </c>
      <c r="AC28" s="84" t="str">
        <f t="shared" si="7"/>
        <v/>
      </c>
    </row>
    <row r="29" spans="1:29" s="38" customFormat="1" ht="15" x14ac:dyDescent="0.2">
      <c r="A29" s="52">
        <v>0</v>
      </c>
      <c r="B29" s="39"/>
      <c r="C29" s="40"/>
      <c r="D29" s="40"/>
      <c r="E29" s="41"/>
      <c r="F29" s="41"/>
      <c r="G29" s="43">
        <f t="shared" si="0"/>
        <v>0</v>
      </c>
      <c r="H29" s="40"/>
      <c r="I29" s="40"/>
      <c r="J29" s="44">
        <f>IF(I29 &lt;&gt; "Keines",IF(G29&lt;=3,0,IF(G29&gt;3,IF(G29&lt;=12,G29/12*VLOOKUP(I29,Kostentabelle!$B$2:$D$175,2,FALSE),VLOOKUP(I29,Kostentabelle!$B$2:$D$175,2,FALSE)))),"")</f>
        <v>0</v>
      </c>
      <c r="K29" s="40"/>
      <c r="L29" s="42" t="str">
        <f>IF(K29="","",IF(K29="Beleg","",IF(K29="Nein","",VLOOKUP(I29,Kostentabelle!$B$2:$D$175,3,FALSE))))</f>
        <v/>
      </c>
      <c r="M29" s="40"/>
      <c r="N29" s="40"/>
      <c r="O29" s="54" t="str">
        <f t="shared" si="1"/>
        <v/>
      </c>
      <c r="P29" s="77" t="str">
        <f t="shared" si="4"/>
        <v/>
      </c>
      <c r="Q29" s="77" t="str">
        <f t="shared" si="5"/>
        <v/>
      </c>
      <c r="R29" s="79"/>
      <c r="S29" s="81"/>
      <c r="T29" s="83" t="str">
        <f t="shared" si="6"/>
        <v/>
      </c>
      <c r="U29" s="83" t="str">
        <f t="shared" si="6"/>
        <v/>
      </c>
      <c r="V29" s="83" t="str">
        <f t="shared" si="6"/>
        <v/>
      </c>
      <c r="W29" s="83" t="str">
        <f t="shared" si="6"/>
        <v/>
      </c>
      <c r="X29" s="83" t="str">
        <f t="shared" si="6"/>
        <v/>
      </c>
      <c r="Y29" s="84" t="str">
        <f t="shared" si="7"/>
        <v/>
      </c>
      <c r="Z29" s="84" t="str">
        <f t="shared" si="7"/>
        <v/>
      </c>
      <c r="AA29" s="84" t="str">
        <f t="shared" si="7"/>
        <v/>
      </c>
      <c r="AB29" s="84" t="str">
        <f t="shared" si="7"/>
        <v/>
      </c>
      <c r="AC29" s="84" t="str">
        <f t="shared" si="7"/>
        <v/>
      </c>
    </row>
    <row r="30" spans="1:29" s="38" customFormat="1" ht="15" x14ac:dyDescent="0.2">
      <c r="A30" s="52">
        <v>0</v>
      </c>
      <c r="B30" s="39"/>
      <c r="C30" s="40"/>
      <c r="D30" s="40"/>
      <c r="E30" s="41"/>
      <c r="F30" s="41"/>
      <c r="G30" s="43">
        <f t="shared" si="0"/>
        <v>0</v>
      </c>
      <c r="H30" s="40"/>
      <c r="I30" s="40"/>
      <c r="J30" s="44">
        <f>IF(I30 &lt;&gt; "Keines",IF(G30&lt;=3,0,IF(G30&gt;3,IF(G30&lt;=12,G30/12*VLOOKUP(I30,Kostentabelle!$B$2:$D$175,2,FALSE),VLOOKUP(I30,Kostentabelle!$B$2:$D$175,2,FALSE)))),"")</f>
        <v>0</v>
      </c>
      <c r="K30" s="40"/>
      <c r="L30" s="42" t="str">
        <f>IF(K30="","",IF(K30="Beleg","",IF(K30="Nein","",VLOOKUP(I30,Kostentabelle!$B$2:$D$175,3,FALSE))))</f>
        <v/>
      </c>
      <c r="M30" s="40"/>
      <c r="N30" s="40"/>
      <c r="O30" s="54" t="str">
        <f t="shared" si="1"/>
        <v/>
      </c>
      <c r="P30" s="77" t="str">
        <f t="shared" si="4"/>
        <v/>
      </c>
      <c r="Q30" s="77" t="str">
        <f t="shared" si="5"/>
        <v/>
      </c>
      <c r="R30" s="79"/>
      <c r="S30" s="81"/>
      <c r="T30" s="83" t="str">
        <f t="shared" si="6"/>
        <v/>
      </c>
      <c r="U30" s="83" t="str">
        <f t="shared" si="6"/>
        <v/>
      </c>
      <c r="V30" s="83" t="str">
        <f t="shared" si="6"/>
        <v/>
      </c>
      <c r="W30" s="83" t="str">
        <f t="shared" si="6"/>
        <v/>
      </c>
      <c r="X30" s="83" t="str">
        <f t="shared" si="6"/>
        <v/>
      </c>
      <c r="Y30" s="84" t="str">
        <f t="shared" si="7"/>
        <v/>
      </c>
      <c r="Z30" s="84" t="str">
        <f t="shared" si="7"/>
        <v/>
      </c>
      <c r="AA30" s="84" t="str">
        <f t="shared" si="7"/>
        <v/>
      </c>
      <c r="AB30" s="84" t="str">
        <f t="shared" si="7"/>
        <v/>
      </c>
      <c r="AC30" s="84" t="str">
        <f t="shared" si="7"/>
        <v/>
      </c>
    </row>
    <row r="31" spans="1:29" s="38" customFormat="1" ht="15" x14ac:dyDescent="0.2">
      <c r="A31" s="52"/>
      <c r="B31" s="39"/>
      <c r="C31" s="40"/>
      <c r="D31" s="40"/>
      <c r="E31" s="41"/>
      <c r="F31" s="41"/>
      <c r="G31" s="43">
        <f t="shared" si="0"/>
        <v>0</v>
      </c>
      <c r="H31" s="40"/>
      <c r="I31" s="40"/>
      <c r="J31" s="44">
        <f>IF(I31 &lt;&gt; "Keines",IF(G31&lt;=3,0,IF(G31&gt;3,IF(G31&lt;=12,G31/12*VLOOKUP(I31,Kostentabelle!$B$2:$D$175,2,FALSE),VLOOKUP(I31,Kostentabelle!$B$2:$D$175,2,FALSE)))),"")</f>
        <v>0</v>
      </c>
      <c r="K31" s="40"/>
      <c r="L31" s="42" t="str">
        <f>IF(K31="","",IF(K31="Beleg","",IF(K31="Nein","",VLOOKUP(I31,Kostentabelle!$B$2:$D$175,3,FALSE))))</f>
        <v/>
      </c>
      <c r="M31" s="40"/>
      <c r="N31" s="40"/>
      <c r="O31" s="54" t="str">
        <f t="shared" si="1"/>
        <v/>
      </c>
      <c r="P31" s="77" t="str">
        <f t="shared" si="4"/>
        <v/>
      </c>
      <c r="Q31" s="77" t="str">
        <f t="shared" si="5"/>
        <v/>
      </c>
      <c r="R31" s="79"/>
      <c r="S31" s="81"/>
      <c r="T31" s="83" t="str">
        <f t="shared" si="6"/>
        <v/>
      </c>
      <c r="U31" s="83" t="str">
        <f t="shared" si="6"/>
        <v/>
      </c>
      <c r="V31" s="83" t="str">
        <f t="shared" si="6"/>
        <v/>
      </c>
      <c r="W31" s="83" t="str">
        <f t="shared" si="6"/>
        <v/>
      </c>
      <c r="X31" s="83" t="str">
        <f t="shared" si="6"/>
        <v/>
      </c>
      <c r="Y31" s="84" t="str">
        <f t="shared" si="7"/>
        <v/>
      </c>
      <c r="Z31" s="84" t="str">
        <f t="shared" si="7"/>
        <v/>
      </c>
      <c r="AA31" s="84" t="str">
        <f t="shared" si="7"/>
        <v/>
      </c>
      <c r="AB31" s="84" t="str">
        <f t="shared" si="7"/>
        <v/>
      </c>
      <c r="AC31" s="84" t="str">
        <f t="shared" si="7"/>
        <v/>
      </c>
    </row>
    <row r="32" spans="1:29" s="38" customFormat="1" ht="15" x14ac:dyDescent="0.2">
      <c r="A32" s="52"/>
      <c r="B32" s="39"/>
      <c r="C32" s="40"/>
      <c r="D32" s="40"/>
      <c r="E32" s="41"/>
      <c r="F32" s="41"/>
      <c r="G32" s="43">
        <f t="shared" si="0"/>
        <v>0</v>
      </c>
      <c r="H32" s="40"/>
      <c r="I32" s="40"/>
      <c r="J32" s="44">
        <f>IF(I32 &lt;&gt; "Keines",IF(G32&lt;=3,0,IF(G32&gt;3,IF(G32&lt;=12,G32/12*VLOOKUP(I32,Kostentabelle!$B$2:$D$175,2,FALSE),VLOOKUP(I32,Kostentabelle!$B$2:$D$175,2,FALSE)))),"")</f>
        <v>0</v>
      </c>
      <c r="K32" s="40"/>
      <c r="L32" s="42" t="str">
        <f>IF(K32="","",IF(K32="Beleg","",IF(K32="Nein","",VLOOKUP(I32,Kostentabelle!$B$2:$D$175,3,FALSE))))</f>
        <v/>
      </c>
      <c r="M32" s="40"/>
      <c r="N32" s="40"/>
      <c r="O32" s="54" t="str">
        <f t="shared" si="1"/>
        <v/>
      </c>
      <c r="P32" s="77" t="str">
        <f t="shared" si="4"/>
        <v/>
      </c>
      <c r="Q32" s="77" t="str">
        <f t="shared" si="5"/>
        <v/>
      </c>
      <c r="R32" s="79"/>
      <c r="S32" s="81"/>
      <c r="T32" s="83" t="str">
        <f t="shared" si="6"/>
        <v/>
      </c>
      <c r="U32" s="83" t="str">
        <f t="shared" si="6"/>
        <v/>
      </c>
      <c r="V32" s="83" t="str">
        <f t="shared" si="6"/>
        <v/>
      </c>
      <c r="W32" s="83" t="str">
        <f t="shared" si="6"/>
        <v/>
      </c>
      <c r="X32" s="83" t="str">
        <f t="shared" si="6"/>
        <v/>
      </c>
      <c r="Y32" s="84" t="str">
        <f t="shared" si="7"/>
        <v/>
      </c>
      <c r="Z32" s="84" t="str">
        <f t="shared" si="7"/>
        <v/>
      </c>
      <c r="AA32" s="84" t="str">
        <f t="shared" si="7"/>
        <v/>
      </c>
      <c r="AB32" s="84" t="str">
        <f t="shared" si="7"/>
        <v/>
      </c>
      <c r="AC32" s="84" t="str">
        <f t="shared" si="7"/>
        <v/>
      </c>
    </row>
    <row r="33" spans="1:29" s="38" customFormat="1" ht="15" x14ac:dyDescent="0.2">
      <c r="A33" s="52"/>
      <c r="B33" s="39"/>
      <c r="C33" s="40"/>
      <c r="D33" s="40"/>
      <c r="E33" s="41"/>
      <c r="F33" s="41"/>
      <c r="G33" s="43">
        <f t="shared" si="0"/>
        <v>0</v>
      </c>
      <c r="H33" s="40"/>
      <c r="I33" s="40"/>
      <c r="J33" s="44">
        <f>IF(I33 &lt;&gt; "Keines",IF(G33&lt;=3,0,IF(G33&gt;3,IF(G33&lt;=12,G33/12*VLOOKUP(I33,Kostentabelle!$B$2:$D$175,2,FALSE),VLOOKUP(I33,Kostentabelle!$B$2:$D$175,2,FALSE)))),"")</f>
        <v>0</v>
      </c>
      <c r="K33" s="40"/>
      <c r="L33" s="42" t="str">
        <f>IF(K33="","",IF(K33="Beleg","",IF(K33="Nein","",VLOOKUP(I33,Kostentabelle!$B$2:$D$175,3,FALSE))))</f>
        <v/>
      </c>
      <c r="M33" s="40"/>
      <c r="N33" s="40"/>
      <c r="O33" s="54" t="str">
        <f t="shared" si="1"/>
        <v/>
      </c>
      <c r="P33" s="77" t="str">
        <f t="shared" si="4"/>
        <v/>
      </c>
      <c r="Q33" s="77" t="str">
        <f t="shared" si="5"/>
        <v/>
      </c>
      <c r="R33" s="79"/>
      <c r="S33" s="81"/>
      <c r="T33" s="83" t="str">
        <f t="shared" si="6"/>
        <v/>
      </c>
      <c r="U33" s="83" t="str">
        <f t="shared" si="6"/>
        <v/>
      </c>
      <c r="V33" s="83" t="str">
        <f t="shared" si="6"/>
        <v/>
      </c>
      <c r="W33" s="83" t="str">
        <f t="shared" si="6"/>
        <v/>
      </c>
      <c r="X33" s="83" t="str">
        <f t="shared" si="6"/>
        <v/>
      </c>
      <c r="Y33" s="84" t="str">
        <f t="shared" si="7"/>
        <v/>
      </c>
      <c r="Z33" s="84" t="str">
        <f t="shared" si="7"/>
        <v/>
      </c>
      <c r="AA33" s="84" t="str">
        <f t="shared" si="7"/>
        <v/>
      </c>
      <c r="AB33" s="84" t="str">
        <f t="shared" si="7"/>
        <v/>
      </c>
      <c r="AC33" s="84" t="str">
        <f t="shared" si="7"/>
        <v/>
      </c>
    </row>
    <row r="34" spans="1:29" s="38" customFormat="1" ht="15" x14ac:dyDescent="0.2">
      <c r="A34" s="52"/>
      <c r="B34" s="39"/>
      <c r="C34" s="40"/>
      <c r="D34" s="40"/>
      <c r="E34" s="41"/>
      <c r="F34" s="41"/>
      <c r="G34" s="43">
        <f t="shared" si="0"/>
        <v>0</v>
      </c>
      <c r="H34" s="40"/>
      <c r="I34" s="40"/>
      <c r="J34" s="44">
        <f>IF(I34 &lt;&gt; "Keines",IF(G34&lt;=3,0,IF(G34&gt;3,IF(G34&lt;=12,G34/12*VLOOKUP(I34,Kostentabelle!$B$2:$D$175,2,FALSE),VLOOKUP(I34,Kostentabelle!$B$2:$D$175,2,FALSE)))),"")</f>
        <v>0</v>
      </c>
      <c r="K34" s="40"/>
      <c r="L34" s="42" t="str">
        <f>IF(K34="","",IF(K34="Beleg","",IF(K34="Nein","",VLOOKUP(I34,Kostentabelle!$B$2:$D$175,3,FALSE))))</f>
        <v/>
      </c>
      <c r="M34" s="40"/>
      <c r="N34" s="40"/>
      <c r="O34" s="54" t="str">
        <f t="shared" si="1"/>
        <v/>
      </c>
      <c r="P34" s="77" t="str">
        <f t="shared" si="4"/>
        <v/>
      </c>
      <c r="Q34" s="77" t="str">
        <f t="shared" si="5"/>
        <v/>
      </c>
      <c r="R34" s="79"/>
      <c r="S34" s="81"/>
      <c r="T34" s="83" t="str">
        <f t="shared" si="6"/>
        <v/>
      </c>
      <c r="U34" s="83" t="str">
        <f t="shared" si="6"/>
        <v/>
      </c>
      <c r="V34" s="83" t="str">
        <f t="shared" si="6"/>
        <v/>
      </c>
      <c r="W34" s="83" t="str">
        <f t="shared" si="6"/>
        <v/>
      </c>
      <c r="X34" s="83" t="str">
        <f t="shared" si="6"/>
        <v/>
      </c>
      <c r="Y34" s="84" t="str">
        <f t="shared" si="7"/>
        <v/>
      </c>
      <c r="Z34" s="84" t="str">
        <f t="shared" si="7"/>
        <v/>
      </c>
      <c r="AA34" s="84" t="str">
        <f t="shared" si="7"/>
        <v/>
      </c>
      <c r="AB34" s="84" t="str">
        <f t="shared" si="7"/>
        <v/>
      </c>
      <c r="AC34" s="84" t="str">
        <f t="shared" si="7"/>
        <v/>
      </c>
    </row>
    <row r="35" spans="1:29" s="38" customFormat="1" ht="15" x14ac:dyDescent="0.2">
      <c r="A35" s="52"/>
      <c r="B35" s="39"/>
      <c r="C35" s="40"/>
      <c r="D35" s="40"/>
      <c r="E35" s="41"/>
      <c r="F35" s="41"/>
      <c r="G35" s="43">
        <f t="shared" si="0"/>
        <v>0</v>
      </c>
      <c r="H35" s="40"/>
      <c r="I35" s="40"/>
      <c r="J35" s="44">
        <f>IF(I35 &lt;&gt; "Keines",IF(G35&lt;=3,0,IF(G35&gt;3,IF(G35&lt;=12,G35/12*VLOOKUP(I35,Kostentabelle!$B$2:$D$175,2,FALSE),VLOOKUP(I35,Kostentabelle!$B$2:$D$175,2,FALSE)))),"")</f>
        <v>0</v>
      </c>
      <c r="K35" s="40"/>
      <c r="L35" s="42" t="str">
        <f>IF(K35="","",IF(K35="Beleg","",IF(K35="Nein","",VLOOKUP(I35,Kostentabelle!$B$2:$D$175,3,FALSE))))</f>
        <v/>
      </c>
      <c r="M35" s="40"/>
      <c r="N35" s="40"/>
      <c r="O35" s="54" t="str">
        <f t="shared" si="1"/>
        <v/>
      </c>
      <c r="P35" s="77" t="str">
        <f t="shared" si="4"/>
        <v/>
      </c>
      <c r="Q35" s="77" t="str">
        <f t="shared" si="5"/>
        <v/>
      </c>
      <c r="R35" s="79"/>
      <c r="S35" s="81"/>
      <c r="T35" s="83" t="str">
        <f t="shared" si="6"/>
        <v/>
      </c>
      <c r="U35" s="83" t="str">
        <f t="shared" si="6"/>
        <v/>
      </c>
      <c r="V35" s="83" t="str">
        <f t="shared" si="6"/>
        <v/>
      </c>
      <c r="W35" s="83" t="str">
        <f t="shared" si="6"/>
        <v/>
      </c>
      <c r="X35" s="83" t="str">
        <f t="shared" si="6"/>
        <v/>
      </c>
      <c r="Y35" s="84" t="str">
        <f t="shared" si="7"/>
        <v/>
      </c>
      <c r="Z35" s="84" t="str">
        <f t="shared" si="7"/>
        <v/>
      </c>
      <c r="AA35" s="84" t="str">
        <f t="shared" si="7"/>
        <v/>
      </c>
      <c r="AB35" s="84" t="str">
        <f t="shared" si="7"/>
        <v/>
      </c>
      <c r="AC35" s="84" t="str">
        <f t="shared" si="7"/>
        <v/>
      </c>
    </row>
    <row r="36" spans="1:29" s="38" customFormat="1" ht="15" x14ac:dyDescent="0.2">
      <c r="A36" s="52"/>
      <c r="B36" s="39"/>
      <c r="C36" s="40"/>
      <c r="D36" s="40"/>
      <c r="E36" s="41"/>
      <c r="F36" s="41"/>
      <c r="G36" s="43">
        <f t="shared" si="0"/>
        <v>0</v>
      </c>
      <c r="H36" s="40"/>
      <c r="I36" s="40"/>
      <c r="J36" s="44">
        <f>IF(I36 &lt;&gt; "Keines",IF(G36&lt;=3,0,IF(G36&gt;3,IF(G36&lt;=12,G36/12*VLOOKUP(I36,Kostentabelle!$B$2:$D$175,2,FALSE),VLOOKUP(I36,Kostentabelle!$B$2:$D$175,2,FALSE)))),"")</f>
        <v>0</v>
      </c>
      <c r="K36" s="40"/>
      <c r="L36" s="42" t="str">
        <f>IF(K36="","",IF(K36="Beleg","",IF(K36="Nein","",VLOOKUP(I36,Kostentabelle!$B$2:$D$175,3,FALSE))))</f>
        <v/>
      </c>
      <c r="M36" s="40"/>
      <c r="N36" s="40"/>
      <c r="O36" s="54" t="str">
        <f t="shared" si="1"/>
        <v/>
      </c>
      <c r="P36" s="77" t="str">
        <f t="shared" si="4"/>
        <v/>
      </c>
      <c r="Q36" s="77" t="str">
        <f t="shared" si="5"/>
        <v/>
      </c>
      <c r="R36" s="79"/>
      <c r="S36" s="81"/>
      <c r="T36" s="83" t="str">
        <f t="shared" si="6"/>
        <v/>
      </c>
      <c r="U36" s="83" t="str">
        <f t="shared" si="6"/>
        <v/>
      </c>
      <c r="V36" s="83" t="str">
        <f t="shared" si="6"/>
        <v/>
      </c>
      <c r="W36" s="83" t="str">
        <f t="shared" si="6"/>
        <v/>
      </c>
      <c r="X36" s="83" t="str">
        <f t="shared" si="6"/>
        <v/>
      </c>
      <c r="Y36" s="84" t="str">
        <f t="shared" si="7"/>
        <v/>
      </c>
      <c r="Z36" s="84" t="str">
        <f t="shared" si="7"/>
        <v/>
      </c>
      <c r="AA36" s="84" t="str">
        <f t="shared" si="7"/>
        <v/>
      </c>
      <c r="AB36" s="84" t="str">
        <f t="shared" si="7"/>
        <v/>
      </c>
      <c r="AC36" s="84" t="str">
        <f t="shared" si="7"/>
        <v/>
      </c>
    </row>
    <row r="37" spans="1:29" s="38" customFormat="1" ht="15" x14ac:dyDescent="0.2">
      <c r="A37" s="52"/>
      <c r="B37" s="39"/>
      <c r="C37" s="40"/>
      <c r="D37" s="40"/>
      <c r="E37" s="41"/>
      <c r="F37" s="41"/>
      <c r="G37" s="43">
        <f t="shared" si="0"/>
        <v>0</v>
      </c>
      <c r="H37" s="40"/>
      <c r="I37" s="40"/>
      <c r="J37" s="44">
        <f>IF(I37 &lt;&gt; "Keines",IF(G37&lt;=3,0,IF(G37&gt;3,IF(G37&lt;=12,G37/12*VLOOKUP(I37,Kostentabelle!$B$2:$D$175,2,FALSE),VLOOKUP(I37,Kostentabelle!$B$2:$D$175,2,FALSE)))),"")</f>
        <v>0</v>
      </c>
      <c r="K37" s="40"/>
      <c r="L37" s="42" t="str">
        <f>IF(K37="","",IF(K37="Beleg","",IF(K37="Nein","",VLOOKUP(I37,Kostentabelle!$B$2:$D$175,3,FALSE))))</f>
        <v/>
      </c>
      <c r="M37" s="40"/>
      <c r="N37" s="40"/>
      <c r="O37" s="54" t="str">
        <f t="shared" si="1"/>
        <v/>
      </c>
      <c r="P37" s="77" t="str">
        <f t="shared" si="4"/>
        <v/>
      </c>
      <c r="Q37" s="77" t="str">
        <f t="shared" si="5"/>
        <v/>
      </c>
      <c r="R37" s="79"/>
      <c r="S37" s="81"/>
      <c r="T37" s="83" t="str">
        <f t="shared" si="6"/>
        <v/>
      </c>
      <c r="U37" s="83" t="str">
        <f t="shared" si="6"/>
        <v/>
      </c>
      <c r="V37" s="83" t="str">
        <f t="shared" si="6"/>
        <v/>
      </c>
      <c r="W37" s="83" t="str">
        <f t="shared" si="6"/>
        <v/>
      </c>
      <c r="X37" s="83" t="str">
        <f t="shared" si="6"/>
        <v/>
      </c>
      <c r="Y37" s="84" t="str">
        <f t="shared" si="7"/>
        <v/>
      </c>
      <c r="Z37" s="84" t="str">
        <f t="shared" si="7"/>
        <v/>
      </c>
      <c r="AA37" s="84" t="str">
        <f t="shared" si="7"/>
        <v/>
      </c>
      <c r="AB37" s="84" t="str">
        <f t="shared" si="7"/>
        <v/>
      </c>
      <c r="AC37" s="84" t="str">
        <f t="shared" si="7"/>
        <v/>
      </c>
    </row>
    <row r="38" spans="1:29" s="38" customFormat="1" ht="15" x14ac:dyDescent="0.2">
      <c r="A38" s="52"/>
      <c r="B38" s="39"/>
      <c r="C38" s="40"/>
      <c r="D38" s="40"/>
      <c r="E38" s="41"/>
      <c r="F38" s="41"/>
      <c r="G38" s="43">
        <f t="shared" si="0"/>
        <v>0</v>
      </c>
      <c r="H38" s="40"/>
      <c r="I38" s="40"/>
      <c r="J38" s="44">
        <f>IF(I38 &lt;&gt; "Keines",IF(G38&lt;=3,0,IF(G38&gt;3,IF(G38&lt;=12,G38/12*VLOOKUP(I38,Kostentabelle!$B$2:$D$175,2,FALSE),VLOOKUP(I38,Kostentabelle!$B$2:$D$175,2,FALSE)))),"")</f>
        <v>0</v>
      </c>
      <c r="K38" s="40"/>
      <c r="L38" s="42" t="str">
        <f>IF(K38="","",IF(K38="Beleg","",IF(K38="Nein","",VLOOKUP(I38,Kostentabelle!$B$2:$D$175,3,FALSE))))</f>
        <v/>
      </c>
      <c r="M38" s="40"/>
      <c r="N38" s="40"/>
      <c r="O38" s="54" t="str">
        <f t="shared" si="1"/>
        <v/>
      </c>
      <c r="P38" s="77" t="str">
        <f t="shared" si="4"/>
        <v/>
      </c>
      <c r="Q38" s="77" t="str">
        <f t="shared" si="5"/>
        <v/>
      </c>
      <c r="R38" s="79"/>
      <c r="S38" s="81"/>
      <c r="T38" s="83" t="str">
        <f t="shared" si="6"/>
        <v/>
      </c>
      <c r="U38" s="83" t="str">
        <f t="shared" si="6"/>
        <v/>
      </c>
      <c r="V38" s="83" t="str">
        <f t="shared" si="6"/>
        <v/>
      </c>
      <c r="W38" s="83" t="str">
        <f t="shared" si="6"/>
        <v/>
      </c>
      <c r="X38" s="83" t="str">
        <f t="shared" si="6"/>
        <v/>
      </c>
      <c r="Y38" s="84" t="str">
        <f t="shared" si="7"/>
        <v/>
      </c>
      <c r="Z38" s="84" t="str">
        <f t="shared" si="7"/>
        <v/>
      </c>
      <c r="AA38" s="84" t="str">
        <f t="shared" si="7"/>
        <v/>
      </c>
      <c r="AB38" s="84" t="str">
        <f t="shared" si="7"/>
        <v/>
      </c>
      <c r="AC38" s="84" t="str">
        <f t="shared" si="7"/>
        <v/>
      </c>
    </row>
    <row r="39" spans="1:29" s="38" customFormat="1" ht="15" x14ac:dyDescent="0.2">
      <c r="A39" s="52"/>
      <c r="B39" s="39"/>
      <c r="C39" s="40"/>
      <c r="D39" s="40"/>
      <c r="E39" s="41"/>
      <c r="F39" s="41"/>
      <c r="G39" s="43">
        <f t="shared" si="0"/>
        <v>0</v>
      </c>
      <c r="H39" s="40"/>
      <c r="I39" s="40"/>
      <c r="J39" s="44">
        <f>IF(I39 &lt;&gt; "Keines",IF(G39&lt;=3,0,IF(G39&gt;3,IF(G39&lt;=12,G39/12*VLOOKUP(I39,Kostentabelle!$B$2:$D$175,2,FALSE),VLOOKUP(I39,Kostentabelle!$B$2:$D$175,2,FALSE)))),"")</f>
        <v>0</v>
      </c>
      <c r="K39" s="40"/>
      <c r="L39" s="42" t="str">
        <f>IF(K39="","",IF(K39="Beleg","",IF(K39="Nein","",VLOOKUP(I39,Kostentabelle!$B$2:$D$175,3,FALSE))))</f>
        <v/>
      </c>
      <c r="M39" s="40"/>
      <c r="N39" s="40"/>
      <c r="O39" s="54" t="str">
        <f t="shared" si="1"/>
        <v/>
      </c>
      <c r="P39" s="77" t="str">
        <f t="shared" si="4"/>
        <v/>
      </c>
      <c r="Q39" s="77" t="str">
        <f t="shared" si="5"/>
        <v/>
      </c>
      <c r="R39" s="79"/>
      <c r="S39" s="81"/>
      <c r="T39" s="83" t="str">
        <f t="shared" si="6"/>
        <v/>
      </c>
      <c r="U39" s="83" t="str">
        <f t="shared" si="6"/>
        <v/>
      </c>
      <c r="V39" s="83" t="str">
        <f t="shared" si="6"/>
        <v/>
      </c>
      <c r="W39" s="83" t="str">
        <f t="shared" si="6"/>
        <v/>
      </c>
      <c r="X39" s="83" t="str">
        <f t="shared" si="6"/>
        <v/>
      </c>
      <c r="Y39" s="84" t="str">
        <f t="shared" si="7"/>
        <v/>
      </c>
      <c r="Z39" s="84" t="str">
        <f t="shared" si="7"/>
        <v/>
      </c>
      <c r="AA39" s="84" t="str">
        <f t="shared" si="7"/>
        <v/>
      </c>
      <c r="AB39" s="84" t="str">
        <f t="shared" si="7"/>
        <v/>
      </c>
      <c r="AC39" s="84" t="str">
        <f t="shared" si="7"/>
        <v/>
      </c>
    </row>
    <row r="40" spans="1:29" s="38" customFormat="1" ht="15" x14ac:dyDescent="0.2">
      <c r="A40" s="53"/>
      <c r="B40" s="45"/>
      <c r="C40" s="46"/>
      <c r="D40" s="46"/>
      <c r="E40" s="47"/>
      <c r="F40" s="47"/>
      <c r="G40" s="48">
        <f t="shared" si="0"/>
        <v>0</v>
      </c>
      <c r="H40" s="40"/>
      <c r="I40" s="40"/>
      <c r="J40" s="44">
        <f>IF(I40 &lt;&gt; "Keines",IF(G40&lt;=3,0,IF(G40&gt;3,IF(G40&lt;=12,G40/12*VLOOKUP(I40,Kostentabelle!$B$2:$D$175,2,FALSE),VLOOKUP(I40,Kostentabelle!$B$2:$D$175,2,FALSE)))),"")</f>
        <v>0</v>
      </c>
      <c r="K40" s="40"/>
      <c r="L40" s="42" t="str">
        <f>IF(K40="","",IF(K40="Beleg","",IF(K40="Nein","",VLOOKUP(I40,Kostentabelle!$B$2:$D$175,3,FALSE))))</f>
        <v/>
      </c>
      <c r="M40" s="40"/>
      <c r="N40" s="40"/>
      <c r="O40" s="55" t="str">
        <f t="shared" si="1"/>
        <v/>
      </c>
      <c r="P40" s="40" t="str">
        <f t="shared" si="4"/>
        <v/>
      </c>
      <c r="Q40" s="40" t="str">
        <f t="shared" si="5"/>
        <v/>
      </c>
      <c r="R40" s="79"/>
      <c r="S40" s="81"/>
      <c r="T40" s="83" t="str">
        <f t="shared" si="6"/>
        <v/>
      </c>
      <c r="U40" s="83" t="str">
        <f t="shared" si="6"/>
        <v/>
      </c>
      <c r="V40" s="83" t="str">
        <f t="shared" si="6"/>
        <v/>
      </c>
      <c r="W40" s="83" t="str">
        <f t="shared" si="6"/>
        <v/>
      </c>
      <c r="X40" s="83" t="str">
        <f t="shared" si="6"/>
        <v/>
      </c>
      <c r="Y40" s="84" t="str">
        <f t="shared" si="7"/>
        <v/>
      </c>
      <c r="Z40" s="84" t="str">
        <f t="shared" si="7"/>
        <v/>
      </c>
      <c r="AA40" s="84" t="str">
        <f t="shared" si="7"/>
        <v/>
      </c>
      <c r="AB40" s="84" t="str">
        <f t="shared" si="7"/>
        <v/>
      </c>
      <c r="AC40" s="84" t="str">
        <f t="shared" si="7"/>
        <v/>
      </c>
    </row>
    <row r="41" spans="1:29" ht="15.75" thickBot="1" x14ac:dyDescent="0.25">
      <c r="B41" s="110"/>
      <c r="C41" s="111"/>
      <c r="D41" s="111"/>
      <c r="E41" s="111"/>
      <c r="F41" s="111"/>
      <c r="G41" s="111"/>
      <c r="H41" s="59"/>
      <c r="I41" s="110"/>
      <c r="J41" s="112"/>
      <c r="K41" s="112"/>
      <c r="L41" s="114"/>
      <c r="M41" s="114"/>
      <c r="N41" s="114"/>
      <c r="O41" s="114"/>
      <c r="P41" s="49"/>
      <c r="Q41" s="49"/>
      <c r="R41" s="34"/>
      <c r="S41" s="80"/>
      <c r="T41" s="85">
        <f>SUM(T10:T40)</f>
        <v>0</v>
      </c>
      <c r="U41" s="85">
        <f t="shared" ref="U41:AC41" si="8">SUM(U10:U40)</f>
        <v>0</v>
      </c>
      <c r="V41" s="85">
        <f t="shared" si="8"/>
        <v>0</v>
      </c>
      <c r="W41" s="85">
        <f t="shared" si="8"/>
        <v>0</v>
      </c>
      <c r="X41" s="85">
        <f t="shared" si="8"/>
        <v>0</v>
      </c>
      <c r="Y41" s="85">
        <f t="shared" si="8"/>
        <v>0</v>
      </c>
      <c r="Z41" s="85">
        <f t="shared" si="8"/>
        <v>0</v>
      </c>
      <c r="AA41" s="85">
        <f t="shared" si="8"/>
        <v>0</v>
      </c>
      <c r="AB41" s="85">
        <f t="shared" si="8"/>
        <v>0</v>
      </c>
      <c r="AC41" s="85">
        <f t="shared" si="8"/>
        <v>0</v>
      </c>
    </row>
    <row r="42" spans="1:29" x14ac:dyDescent="0.2">
      <c r="B42" s="57"/>
      <c r="C42" s="58"/>
      <c r="D42" s="28" t="s">
        <v>13</v>
      </c>
      <c r="E42" s="115" t="s">
        <v>19</v>
      </c>
      <c r="F42" s="116"/>
      <c r="G42" s="117"/>
      <c r="H42" s="67"/>
      <c r="I42" s="113"/>
      <c r="J42" s="113"/>
      <c r="K42" s="113"/>
      <c r="L42" s="118" t="s">
        <v>14</v>
      </c>
      <c r="M42" s="119"/>
      <c r="N42" s="120">
        <f>SUM(O10:O40)</f>
        <v>0</v>
      </c>
      <c r="O42" s="121"/>
      <c r="P42" s="49"/>
      <c r="Q42" s="49"/>
      <c r="R42" s="34"/>
      <c r="S42" s="80"/>
    </row>
    <row r="43" spans="1:29" x14ac:dyDescent="0.2">
      <c r="B43" s="57"/>
      <c r="C43" s="74" t="s">
        <v>73</v>
      </c>
      <c r="D43" s="75">
        <f>T41</f>
        <v>0</v>
      </c>
      <c r="E43" s="97">
        <f>Y41</f>
        <v>0</v>
      </c>
      <c r="F43" s="97"/>
      <c r="G43" s="97"/>
      <c r="I43" s="113"/>
      <c r="J43" s="113"/>
      <c r="K43" s="113"/>
      <c r="L43" s="122" t="s">
        <v>255</v>
      </c>
      <c r="M43" s="123"/>
      <c r="N43" s="101">
        <f>SUM(P43:Q43)</f>
        <v>0</v>
      </c>
      <c r="O43" s="102"/>
      <c r="P43" s="50">
        <f>SUM(P10:P40)</f>
        <v>0</v>
      </c>
      <c r="Q43" s="50">
        <f>SUM(Q10:Q40)</f>
        <v>0</v>
      </c>
      <c r="R43" s="35"/>
      <c r="S43" s="80"/>
    </row>
    <row r="44" spans="1:29" x14ac:dyDescent="0.2">
      <c r="B44" s="57"/>
      <c r="C44" s="74" t="s">
        <v>126</v>
      </c>
      <c r="D44" s="75">
        <f>U41</f>
        <v>0</v>
      </c>
      <c r="E44" s="97">
        <f>Z41</f>
        <v>0</v>
      </c>
      <c r="F44" s="97"/>
      <c r="G44" s="97"/>
      <c r="I44" s="113"/>
      <c r="J44" s="113"/>
      <c r="K44" s="113"/>
      <c r="L44" s="103"/>
      <c r="M44" s="104"/>
      <c r="N44" s="104"/>
      <c r="O44" s="104"/>
      <c r="P44" s="23"/>
      <c r="Q44" s="23"/>
      <c r="R44" s="34"/>
      <c r="S44" s="80"/>
    </row>
    <row r="45" spans="1:29" x14ac:dyDescent="0.2">
      <c r="B45" s="57"/>
      <c r="C45" s="74" t="s">
        <v>172</v>
      </c>
      <c r="D45" s="75">
        <f>V41</f>
        <v>0</v>
      </c>
      <c r="E45" s="97">
        <f>AA41</f>
        <v>0</v>
      </c>
      <c r="F45" s="97"/>
      <c r="G45" s="97"/>
      <c r="I45" s="113"/>
      <c r="J45" s="113"/>
      <c r="K45" s="113"/>
      <c r="L45" s="105" t="s">
        <v>18</v>
      </c>
      <c r="M45" s="106"/>
      <c r="N45" s="107">
        <f>N43+D48+E48</f>
        <v>0</v>
      </c>
      <c r="O45" s="108"/>
      <c r="P45" s="23"/>
      <c r="Q45" s="23"/>
      <c r="R45" s="34"/>
      <c r="S45" s="80"/>
    </row>
    <row r="46" spans="1:29" x14ac:dyDescent="0.2">
      <c r="B46" s="57"/>
      <c r="C46" s="74" t="s">
        <v>203</v>
      </c>
      <c r="D46" s="75">
        <f>W41</f>
        <v>0</v>
      </c>
      <c r="E46" s="97">
        <f>AB41</f>
        <v>0</v>
      </c>
      <c r="F46" s="97"/>
      <c r="G46" s="97"/>
      <c r="S46" s="80"/>
    </row>
    <row r="47" spans="1:29" x14ac:dyDescent="0.2">
      <c r="B47" s="57"/>
      <c r="C47" s="74" t="s">
        <v>206</v>
      </c>
      <c r="D47" s="75">
        <f>X41</f>
        <v>0</v>
      </c>
      <c r="E47" s="97">
        <f>AC41</f>
        <v>0</v>
      </c>
      <c r="F47" s="97"/>
      <c r="G47" s="97"/>
      <c r="S47" s="80"/>
    </row>
    <row r="48" spans="1:29" ht="15.75" x14ac:dyDescent="0.25">
      <c r="B48" s="57"/>
      <c r="C48" s="76" t="s">
        <v>256</v>
      </c>
      <c r="D48" s="75">
        <f>SUM(D43:D47)</f>
        <v>0</v>
      </c>
      <c r="E48" s="98">
        <f t="shared" ref="E48" si="9">SUM(E43:E47)</f>
        <v>0</v>
      </c>
      <c r="F48" s="99"/>
      <c r="G48" s="100"/>
      <c r="I48" s="29"/>
      <c r="S48" s="80"/>
    </row>
    <row r="49" spans="19:19" x14ac:dyDescent="0.2">
      <c r="S49" s="80"/>
    </row>
    <row r="50" spans="19:19" x14ac:dyDescent="0.2">
      <c r="S50" s="80"/>
    </row>
    <row r="51" spans="19:19" x14ac:dyDescent="0.2">
      <c r="S51" s="80"/>
    </row>
    <row r="52" spans="19:19" x14ac:dyDescent="0.2">
      <c r="S52" s="80"/>
    </row>
    <row r="53" spans="19:19" x14ac:dyDescent="0.2">
      <c r="S53" s="80"/>
    </row>
    <row r="54" spans="19:19" x14ac:dyDescent="0.2">
      <c r="S54" s="80"/>
    </row>
    <row r="55" spans="19:19" x14ac:dyDescent="0.2">
      <c r="S55" s="80"/>
    </row>
    <row r="56" spans="19:19" x14ac:dyDescent="0.2">
      <c r="S56" s="80"/>
    </row>
    <row r="57" spans="19:19" x14ac:dyDescent="0.2">
      <c r="S57" s="80"/>
    </row>
    <row r="58" spans="19:19" x14ac:dyDescent="0.2">
      <c r="S58" s="80"/>
    </row>
    <row r="59" spans="19:19" x14ac:dyDescent="0.2">
      <c r="S59" s="80"/>
    </row>
    <row r="60" spans="19:19" x14ac:dyDescent="0.2">
      <c r="S60" s="80"/>
    </row>
    <row r="61" spans="19:19" x14ac:dyDescent="0.2">
      <c r="S61" s="80"/>
    </row>
    <row r="62" spans="19:19" x14ac:dyDescent="0.2">
      <c r="S62" s="80"/>
    </row>
    <row r="63" spans="19:19" x14ac:dyDescent="0.2">
      <c r="S63" s="80"/>
    </row>
    <row r="64" spans="19:19" x14ac:dyDescent="0.2">
      <c r="S64" s="80"/>
    </row>
    <row r="65" spans="19:19" x14ac:dyDescent="0.2">
      <c r="S65" s="80"/>
    </row>
    <row r="66" spans="19:19" x14ac:dyDescent="0.2">
      <c r="S66" s="80"/>
    </row>
    <row r="67" spans="19:19" x14ac:dyDescent="0.2">
      <c r="S67" s="80"/>
    </row>
    <row r="68" spans="19:19" x14ac:dyDescent="0.2">
      <c r="S68" s="80"/>
    </row>
    <row r="69" spans="19:19" x14ac:dyDescent="0.2">
      <c r="S69" s="80"/>
    </row>
    <row r="70" spans="19:19" x14ac:dyDescent="0.2">
      <c r="S70" s="80"/>
    </row>
    <row r="71" spans="19:19" x14ac:dyDescent="0.2">
      <c r="S71" s="80"/>
    </row>
    <row r="72" spans="19:19" x14ac:dyDescent="0.2">
      <c r="S72" s="80"/>
    </row>
    <row r="73" spans="19:19" x14ac:dyDescent="0.2">
      <c r="S73" s="80"/>
    </row>
    <row r="74" spans="19:19" x14ac:dyDescent="0.2">
      <c r="S74" s="80"/>
    </row>
    <row r="75" spans="19:19" x14ac:dyDescent="0.2">
      <c r="S75" s="80"/>
    </row>
    <row r="76" spans="19:19" x14ac:dyDescent="0.2">
      <c r="S76" s="80"/>
    </row>
    <row r="77" spans="19:19" x14ac:dyDescent="0.2">
      <c r="S77" s="80"/>
    </row>
    <row r="78" spans="19:19" x14ac:dyDescent="0.2">
      <c r="S78" s="80"/>
    </row>
    <row r="79" spans="19:19" x14ac:dyDescent="0.2">
      <c r="S79" s="80"/>
    </row>
    <row r="80" spans="19:19" x14ac:dyDescent="0.2">
      <c r="S80" s="80"/>
    </row>
    <row r="81" spans="19:19" x14ac:dyDescent="0.2">
      <c r="S81" s="80"/>
    </row>
    <row r="82" spans="19:19" x14ac:dyDescent="0.2">
      <c r="S82" s="80"/>
    </row>
    <row r="83" spans="19:19" x14ac:dyDescent="0.2">
      <c r="S83" s="80"/>
    </row>
    <row r="84" spans="19:19" x14ac:dyDescent="0.2">
      <c r="S84" s="80"/>
    </row>
    <row r="85" spans="19:19" x14ac:dyDescent="0.2">
      <c r="S85" s="80"/>
    </row>
    <row r="86" spans="19:19" x14ac:dyDescent="0.2">
      <c r="S86" s="80"/>
    </row>
    <row r="87" spans="19:19" x14ac:dyDescent="0.2">
      <c r="S87" s="80"/>
    </row>
    <row r="88" spans="19:19" x14ac:dyDescent="0.2">
      <c r="S88" s="80"/>
    </row>
    <row r="89" spans="19:19" x14ac:dyDescent="0.2">
      <c r="S89" s="80"/>
    </row>
    <row r="90" spans="19:19" x14ac:dyDescent="0.2">
      <c r="S90" s="80"/>
    </row>
    <row r="91" spans="19:19" x14ac:dyDescent="0.2">
      <c r="S91" s="80"/>
    </row>
    <row r="92" spans="19:19" x14ac:dyDescent="0.2">
      <c r="S92" s="80"/>
    </row>
    <row r="93" spans="19:19" x14ac:dyDescent="0.2">
      <c r="S93" s="80"/>
    </row>
    <row r="94" spans="19:19" x14ac:dyDescent="0.2">
      <c r="S94" s="80"/>
    </row>
    <row r="95" spans="19:19" x14ac:dyDescent="0.2">
      <c r="S95" s="80"/>
    </row>
    <row r="96" spans="19:19" x14ac:dyDescent="0.2">
      <c r="S96" s="80"/>
    </row>
    <row r="97" spans="19:19" x14ac:dyDescent="0.2">
      <c r="S97" s="80"/>
    </row>
    <row r="98" spans="19:19" x14ac:dyDescent="0.2">
      <c r="S98" s="80"/>
    </row>
    <row r="99" spans="19:19" x14ac:dyDescent="0.2">
      <c r="S99" s="80"/>
    </row>
    <row r="100" spans="19:19" x14ac:dyDescent="0.2">
      <c r="S100" s="80"/>
    </row>
    <row r="101" spans="19:19" x14ac:dyDescent="0.2">
      <c r="S101" s="80"/>
    </row>
    <row r="102" spans="19:19" x14ac:dyDescent="0.2">
      <c r="S102" s="80"/>
    </row>
    <row r="103" spans="19:19" x14ac:dyDescent="0.2">
      <c r="S103" s="80"/>
    </row>
    <row r="104" spans="19:19" x14ac:dyDescent="0.2">
      <c r="S104" s="80"/>
    </row>
    <row r="105" spans="19:19" x14ac:dyDescent="0.2">
      <c r="S105" s="80"/>
    </row>
    <row r="106" spans="19:19" x14ac:dyDescent="0.2">
      <c r="S106" s="80"/>
    </row>
    <row r="107" spans="19:19" x14ac:dyDescent="0.2">
      <c r="S107" s="80"/>
    </row>
    <row r="108" spans="19:19" x14ac:dyDescent="0.2">
      <c r="S108" s="80"/>
    </row>
    <row r="109" spans="19:19" x14ac:dyDescent="0.2">
      <c r="S109" s="80"/>
    </row>
    <row r="110" spans="19:19" x14ac:dyDescent="0.2">
      <c r="S110" s="80"/>
    </row>
    <row r="111" spans="19:19" x14ac:dyDescent="0.2">
      <c r="S111" s="80"/>
    </row>
    <row r="112" spans="19:19" x14ac:dyDescent="0.2">
      <c r="S112" s="80"/>
    </row>
    <row r="113" spans="19:19" x14ac:dyDescent="0.2">
      <c r="S113" s="80"/>
    </row>
    <row r="114" spans="19:19" x14ac:dyDescent="0.2">
      <c r="S114" s="80"/>
    </row>
    <row r="115" spans="19:19" x14ac:dyDescent="0.2">
      <c r="S115" s="80"/>
    </row>
    <row r="116" spans="19:19" x14ac:dyDescent="0.2">
      <c r="S116" s="80"/>
    </row>
    <row r="117" spans="19:19" x14ac:dyDescent="0.2">
      <c r="S117" s="80"/>
    </row>
    <row r="118" spans="19:19" x14ac:dyDescent="0.2">
      <c r="S118" s="80"/>
    </row>
    <row r="119" spans="19:19" x14ac:dyDescent="0.2">
      <c r="S119" s="80"/>
    </row>
    <row r="120" spans="19:19" x14ac:dyDescent="0.2">
      <c r="S120" s="80"/>
    </row>
    <row r="121" spans="19:19" x14ac:dyDescent="0.2">
      <c r="S121" s="80"/>
    </row>
    <row r="122" spans="19:19" x14ac:dyDescent="0.2">
      <c r="S122" s="80"/>
    </row>
    <row r="123" spans="19:19" x14ac:dyDescent="0.2">
      <c r="S123" s="80"/>
    </row>
    <row r="124" spans="19:19" x14ac:dyDescent="0.2">
      <c r="S124" s="80"/>
    </row>
    <row r="125" spans="19:19" x14ac:dyDescent="0.2">
      <c r="S125" s="80"/>
    </row>
    <row r="126" spans="19:19" x14ac:dyDescent="0.2">
      <c r="S126" s="80"/>
    </row>
    <row r="127" spans="19:19" x14ac:dyDescent="0.2">
      <c r="S127" s="80"/>
    </row>
    <row r="128" spans="19:19" x14ac:dyDescent="0.2">
      <c r="S128" s="80"/>
    </row>
    <row r="129" spans="19:19" x14ac:dyDescent="0.2">
      <c r="S129" s="80"/>
    </row>
    <row r="130" spans="19:19" x14ac:dyDescent="0.2">
      <c r="S130" s="80"/>
    </row>
    <row r="131" spans="19:19" x14ac:dyDescent="0.2">
      <c r="S131" s="80"/>
    </row>
    <row r="132" spans="19:19" x14ac:dyDescent="0.2">
      <c r="S132" s="80"/>
    </row>
    <row r="133" spans="19:19" x14ac:dyDescent="0.2">
      <c r="S133" s="80"/>
    </row>
    <row r="134" spans="19:19" x14ac:dyDescent="0.2">
      <c r="S134" s="80"/>
    </row>
    <row r="135" spans="19:19" x14ac:dyDescent="0.2">
      <c r="S135" s="80"/>
    </row>
    <row r="136" spans="19:19" x14ac:dyDescent="0.2">
      <c r="S136" s="80"/>
    </row>
    <row r="137" spans="19:19" x14ac:dyDescent="0.2">
      <c r="S137" s="80"/>
    </row>
    <row r="138" spans="19:19" x14ac:dyDescent="0.2">
      <c r="S138" s="80"/>
    </row>
    <row r="139" spans="19:19" x14ac:dyDescent="0.2">
      <c r="S139" s="80"/>
    </row>
    <row r="140" spans="19:19" x14ac:dyDescent="0.2">
      <c r="S140" s="80"/>
    </row>
    <row r="141" spans="19:19" x14ac:dyDescent="0.2">
      <c r="S141" s="80"/>
    </row>
    <row r="142" spans="19:19" x14ac:dyDescent="0.2">
      <c r="S142" s="80"/>
    </row>
    <row r="143" spans="19:19" x14ac:dyDescent="0.2">
      <c r="S143" s="80"/>
    </row>
    <row r="144" spans="19:19" x14ac:dyDescent="0.2">
      <c r="S144" s="80"/>
    </row>
    <row r="145" spans="19:19" x14ac:dyDescent="0.2">
      <c r="S145" s="80"/>
    </row>
    <row r="146" spans="19:19" x14ac:dyDescent="0.2">
      <c r="S146" s="80"/>
    </row>
    <row r="147" spans="19:19" x14ac:dyDescent="0.2">
      <c r="S147" s="80"/>
    </row>
    <row r="148" spans="19:19" x14ac:dyDescent="0.2">
      <c r="S148" s="80"/>
    </row>
    <row r="149" spans="19:19" x14ac:dyDescent="0.2">
      <c r="S149" s="80"/>
    </row>
    <row r="150" spans="19:19" x14ac:dyDescent="0.2">
      <c r="S150" s="80"/>
    </row>
    <row r="151" spans="19:19" x14ac:dyDescent="0.2">
      <c r="S151" s="80"/>
    </row>
    <row r="152" spans="19:19" x14ac:dyDescent="0.2">
      <c r="S152" s="80"/>
    </row>
    <row r="153" spans="19:19" x14ac:dyDescent="0.2">
      <c r="S153" s="80"/>
    </row>
    <row r="154" spans="19:19" x14ac:dyDescent="0.2">
      <c r="S154" s="80"/>
    </row>
    <row r="155" spans="19:19" x14ac:dyDescent="0.2">
      <c r="S155" s="80"/>
    </row>
    <row r="156" spans="19:19" x14ac:dyDescent="0.2">
      <c r="S156" s="80"/>
    </row>
    <row r="157" spans="19:19" x14ac:dyDescent="0.2">
      <c r="S157" s="80"/>
    </row>
    <row r="158" spans="19:19" x14ac:dyDescent="0.2">
      <c r="S158" s="80"/>
    </row>
    <row r="159" spans="19:19" x14ac:dyDescent="0.2">
      <c r="S159" s="80"/>
    </row>
    <row r="160" spans="19:19" x14ac:dyDescent="0.2">
      <c r="S160" s="80"/>
    </row>
    <row r="161" spans="19:19" x14ac:dyDescent="0.2">
      <c r="S161" s="80"/>
    </row>
    <row r="162" spans="19:19" x14ac:dyDescent="0.2">
      <c r="S162" s="80"/>
    </row>
    <row r="163" spans="19:19" x14ac:dyDescent="0.2">
      <c r="S163" s="80"/>
    </row>
    <row r="164" spans="19:19" x14ac:dyDescent="0.2">
      <c r="S164" s="80"/>
    </row>
    <row r="165" spans="19:19" x14ac:dyDescent="0.2">
      <c r="S165" s="80"/>
    </row>
    <row r="166" spans="19:19" x14ac:dyDescent="0.2">
      <c r="S166" s="80"/>
    </row>
    <row r="167" spans="19:19" x14ac:dyDescent="0.2">
      <c r="S167" s="80"/>
    </row>
    <row r="168" spans="19:19" x14ac:dyDescent="0.2">
      <c r="S168" s="80"/>
    </row>
    <row r="169" spans="19:19" x14ac:dyDescent="0.2">
      <c r="S169" s="80"/>
    </row>
    <row r="170" spans="19:19" x14ac:dyDescent="0.2">
      <c r="S170" s="80"/>
    </row>
    <row r="171" spans="19:19" x14ac:dyDescent="0.2">
      <c r="S171" s="80"/>
    </row>
    <row r="172" spans="19:19" x14ac:dyDescent="0.2">
      <c r="S172" s="80"/>
    </row>
    <row r="173" spans="19:19" x14ac:dyDescent="0.2">
      <c r="S173" s="80"/>
    </row>
    <row r="174" spans="19:19" x14ac:dyDescent="0.2">
      <c r="S174" s="80"/>
    </row>
    <row r="175" spans="19:19" x14ac:dyDescent="0.2">
      <c r="S175" s="80"/>
    </row>
    <row r="176" spans="19:19" x14ac:dyDescent="0.2">
      <c r="S176" s="80"/>
    </row>
    <row r="177" spans="19:19" x14ac:dyDescent="0.2">
      <c r="S177" s="80"/>
    </row>
    <row r="178" spans="19:19" x14ac:dyDescent="0.2">
      <c r="S178" s="80"/>
    </row>
    <row r="179" spans="19:19" x14ac:dyDescent="0.2">
      <c r="S179" s="80"/>
    </row>
    <row r="180" spans="19:19" x14ac:dyDescent="0.2">
      <c r="S180" s="80"/>
    </row>
    <row r="181" spans="19:19" x14ac:dyDescent="0.2">
      <c r="S181" s="80"/>
    </row>
    <row r="182" spans="19:19" x14ac:dyDescent="0.2">
      <c r="S182" s="80"/>
    </row>
    <row r="183" spans="19:19" x14ac:dyDescent="0.2">
      <c r="S183" s="80"/>
    </row>
    <row r="184" spans="19:19" x14ac:dyDescent="0.2">
      <c r="S184" s="80"/>
    </row>
    <row r="185" spans="19:19" x14ac:dyDescent="0.2">
      <c r="S185" s="80"/>
    </row>
    <row r="186" spans="19:19" x14ac:dyDescent="0.2">
      <c r="S186" s="80"/>
    </row>
    <row r="187" spans="19:19" x14ac:dyDescent="0.2">
      <c r="S187" s="80"/>
    </row>
    <row r="188" spans="19:19" x14ac:dyDescent="0.2">
      <c r="S188" s="80"/>
    </row>
    <row r="189" spans="19:19" x14ac:dyDescent="0.2">
      <c r="S189" s="80"/>
    </row>
    <row r="190" spans="19:19" x14ac:dyDescent="0.2">
      <c r="S190" s="80"/>
    </row>
    <row r="191" spans="19:19" x14ac:dyDescent="0.2">
      <c r="S191" s="80"/>
    </row>
    <row r="192" spans="19:19" x14ac:dyDescent="0.2">
      <c r="S192" s="80"/>
    </row>
    <row r="193" spans="19:19" x14ac:dyDescent="0.2">
      <c r="S193" s="80"/>
    </row>
    <row r="194" spans="19:19" x14ac:dyDescent="0.2">
      <c r="S194" s="80"/>
    </row>
    <row r="195" spans="19:19" x14ac:dyDescent="0.2">
      <c r="S195" s="80"/>
    </row>
    <row r="196" spans="19:19" x14ac:dyDescent="0.2">
      <c r="S196" s="80"/>
    </row>
    <row r="197" spans="19:19" x14ac:dyDescent="0.2">
      <c r="S197" s="80"/>
    </row>
    <row r="198" spans="19:19" x14ac:dyDescent="0.2">
      <c r="S198" s="80"/>
    </row>
    <row r="199" spans="19:19" x14ac:dyDescent="0.2">
      <c r="S199" s="80"/>
    </row>
    <row r="200" spans="19:19" x14ac:dyDescent="0.2">
      <c r="S200" s="80"/>
    </row>
    <row r="201" spans="19:19" x14ac:dyDescent="0.2">
      <c r="S201" s="80"/>
    </row>
    <row r="202" spans="19:19" x14ac:dyDescent="0.2">
      <c r="S202" s="80"/>
    </row>
    <row r="203" spans="19:19" x14ac:dyDescent="0.2">
      <c r="S203" s="80"/>
    </row>
    <row r="204" spans="19:19" x14ac:dyDescent="0.2">
      <c r="S204" s="80"/>
    </row>
    <row r="205" spans="19:19" x14ac:dyDescent="0.2">
      <c r="S205" s="80"/>
    </row>
    <row r="206" spans="19:19" x14ac:dyDescent="0.2">
      <c r="S206" s="80"/>
    </row>
    <row r="207" spans="19:19" x14ac:dyDescent="0.2">
      <c r="S207" s="80"/>
    </row>
    <row r="208" spans="19:19" x14ac:dyDescent="0.2">
      <c r="S208" s="80"/>
    </row>
    <row r="209" spans="19:19" x14ac:dyDescent="0.2">
      <c r="S209" s="80"/>
    </row>
    <row r="210" spans="19:19" x14ac:dyDescent="0.2">
      <c r="S210" s="80"/>
    </row>
  </sheetData>
  <mergeCells count="34">
    <mergeCell ref="E48:G48"/>
    <mergeCell ref="K8:L8"/>
    <mergeCell ref="H8:J8"/>
    <mergeCell ref="I41:K45"/>
    <mergeCell ref="B41:G41"/>
    <mergeCell ref="L42:M42"/>
    <mergeCell ref="E45:G45"/>
    <mergeCell ref="L41:O41"/>
    <mergeCell ref="E46:G46"/>
    <mergeCell ref="E47:G47"/>
    <mergeCell ref="E42:G42"/>
    <mergeCell ref="E44:G44"/>
    <mergeCell ref="E43:G43"/>
    <mergeCell ref="Y8:AC8"/>
    <mergeCell ref="B4:C4"/>
    <mergeCell ref="B5:C5"/>
    <mergeCell ref="I5:J5"/>
    <mergeCell ref="I4:J4"/>
    <mergeCell ref="I6:J6"/>
    <mergeCell ref="K4:O4"/>
    <mergeCell ref="K5:O5"/>
    <mergeCell ref="K6:O6"/>
    <mergeCell ref="M8:Q8"/>
    <mergeCell ref="T8:X8"/>
    <mergeCell ref="B2:P2"/>
    <mergeCell ref="D4:F4"/>
    <mergeCell ref="D5:F5"/>
    <mergeCell ref="N45:O45"/>
    <mergeCell ref="L45:M45"/>
    <mergeCell ref="D6:F6"/>
    <mergeCell ref="N42:O42"/>
    <mergeCell ref="L43:M43"/>
    <mergeCell ref="L44:O44"/>
    <mergeCell ref="N43:O43"/>
  </mergeCells>
  <phoneticPr fontId="0" type="noConversion"/>
  <conditionalFormatting sqref="J10:J40">
    <cfRule type="expression" dxfId="12" priority="9" stopIfTrue="1">
      <formula>IF(I10="Inland",TRUE,FALSE)</formula>
    </cfRule>
    <cfRule type="expression" dxfId="11" priority="10" stopIfTrue="1">
      <formula>IF(I10="Keines",TRUE,FALSE)</formula>
    </cfRule>
    <cfRule type="expression" dxfId="10" priority="11" stopIfTrue="1">
      <formula>IF(I10&lt;&gt;"Keines",TRUE,FALSE)</formula>
    </cfRule>
  </conditionalFormatting>
  <conditionalFormatting sqref="K10:K40">
    <cfRule type="expression" dxfId="9" priority="1">
      <formula>"wenn($K$10=""Beleg"";wahr;falsch)"</formula>
    </cfRule>
  </conditionalFormatting>
  <dataValidations count="2">
    <dataValidation type="list" allowBlank="1" showInputMessage="1" showErrorMessage="1" sqref="I10:I40">
      <formula1>INDIRECT(H10)</formula1>
    </dataValidation>
    <dataValidation type="list" allowBlank="1" showInputMessage="1" showErrorMessage="1" sqref="K5:O5">
      <formula1>#REF!</formula1>
    </dataValidation>
  </dataValidations>
  <printOptions horizontalCentered="1" verticalCentered="1"/>
  <pageMargins left="0.15748031496062992" right="0.19685039370078741" top="0.19685039370078741" bottom="0.19685039370078741" header="0" footer="0"/>
  <pageSetup paperSize="9" scale="53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Kostentabelle!$F$2:$F$6</xm:f>
          </x14:formula1>
          <xm:sqref>H10:H40</xm:sqref>
        </x14:dataValidation>
        <x14:dataValidation type="list" allowBlank="1" showInputMessage="1" showErrorMessage="1">
          <x14:formula1>
            <xm:f>Kostentabelle!$H$1:$H$3</xm:f>
          </x14:formula1>
          <xm:sqref>K10:K40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1:M52"/>
  <sheetViews>
    <sheetView showGridLines="0" showRowColHeaders="0" showOutlineSymbols="0" zoomScaleNormal="100" workbookViewId="0">
      <selection activeCell="B1" sqref="B1:L1"/>
    </sheetView>
  </sheetViews>
  <sheetFormatPr baseColWidth="10" defaultRowHeight="12.75" x14ac:dyDescent="0.2"/>
  <cols>
    <col min="1" max="1" width="2.42578125" customWidth="1"/>
    <col min="2" max="11" width="11.42578125" customWidth="1"/>
    <col min="12" max="12" width="23.7109375" customWidth="1"/>
    <col min="13" max="13" width="2.42578125" customWidth="1"/>
    <col min="14" max="256" width="9.140625" customWidth="1"/>
  </cols>
  <sheetData>
    <row r="1" spans="2:13" ht="42" customHeight="1" x14ac:dyDescent="0.2">
      <c r="B1" s="183" t="s">
        <v>44</v>
      </c>
      <c r="C1" s="184"/>
      <c r="D1" s="184"/>
      <c r="E1" s="184"/>
      <c r="F1" s="184"/>
      <c r="G1" s="184"/>
      <c r="H1" s="184"/>
      <c r="I1" s="184"/>
      <c r="J1" s="184"/>
      <c r="K1" s="184"/>
      <c r="L1" s="185"/>
    </row>
    <row r="2" spans="2:13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2:13" ht="24" customHeight="1" x14ac:dyDescent="0.2">
      <c r="B3" s="158" t="s">
        <v>45</v>
      </c>
      <c r="C3" s="159"/>
      <c r="D3" s="159"/>
      <c r="E3" s="159"/>
      <c r="F3" s="159"/>
      <c r="G3" s="159"/>
      <c r="H3" s="159"/>
      <c r="I3" s="159"/>
      <c r="J3" s="159"/>
      <c r="K3" s="159"/>
      <c r="L3" s="160"/>
    </row>
    <row r="4" spans="2:13" ht="35.25" customHeight="1" x14ac:dyDescent="0.2">
      <c r="B4" s="149" t="s">
        <v>52</v>
      </c>
      <c r="C4" s="150"/>
      <c r="D4" s="150"/>
      <c r="E4" s="150"/>
      <c r="F4" s="150"/>
      <c r="G4" s="150"/>
      <c r="H4" s="150"/>
      <c r="I4" s="150"/>
      <c r="J4" s="150"/>
      <c r="K4" s="150"/>
      <c r="L4" s="151"/>
    </row>
    <row r="5" spans="2:13" ht="21.75" customHeight="1" x14ac:dyDescent="0.2">
      <c r="B5" s="189" t="s">
        <v>21</v>
      </c>
      <c r="C5" s="174"/>
      <c r="D5" s="174"/>
      <c r="E5" s="174"/>
      <c r="F5" s="174"/>
      <c r="G5" s="174"/>
      <c r="H5" s="174"/>
      <c r="I5" s="174"/>
      <c r="J5" s="174"/>
      <c r="K5" s="174"/>
      <c r="L5" s="175"/>
    </row>
    <row r="6" spans="2:13" ht="32.1" customHeight="1" x14ac:dyDescent="0.2">
      <c r="B6" s="152" t="s">
        <v>53</v>
      </c>
      <c r="C6" s="153"/>
      <c r="D6" s="153"/>
      <c r="E6" s="153"/>
      <c r="F6" s="153"/>
      <c r="G6" s="153"/>
      <c r="H6" s="153"/>
      <c r="I6" s="153"/>
      <c r="J6" s="153"/>
      <c r="K6" s="153"/>
      <c r="L6" s="154"/>
    </row>
    <row r="7" spans="2:13" ht="7.5" customHeigh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3" ht="24" customHeight="1" x14ac:dyDescent="0.2">
      <c r="B8" s="158" t="s">
        <v>46</v>
      </c>
      <c r="C8" s="159"/>
      <c r="D8" s="159"/>
      <c r="E8" s="159"/>
      <c r="F8" s="159"/>
      <c r="G8" s="159"/>
      <c r="H8" s="159"/>
      <c r="I8" s="159"/>
      <c r="J8" s="159"/>
      <c r="K8" s="159"/>
      <c r="L8" s="160"/>
    </row>
    <row r="9" spans="2:13" ht="21" customHeight="1" x14ac:dyDescent="0.2">
      <c r="B9" s="186" t="s">
        <v>22</v>
      </c>
      <c r="C9" s="187"/>
      <c r="D9" s="187"/>
      <c r="E9" s="187"/>
      <c r="F9" s="187"/>
      <c r="G9" s="187"/>
      <c r="H9" s="187"/>
      <c r="I9" s="187"/>
      <c r="J9" s="187"/>
      <c r="K9" s="187"/>
      <c r="L9" s="188"/>
    </row>
    <row r="10" spans="2:13" ht="7.5" customHeight="1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3" ht="24" customHeight="1" x14ac:dyDescent="0.2">
      <c r="B11" s="158" t="s">
        <v>47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60"/>
    </row>
    <row r="12" spans="2:13" ht="21" customHeight="1" x14ac:dyDescent="0.2">
      <c r="B12" s="155" t="s">
        <v>54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7"/>
    </row>
    <row r="13" spans="2:13" ht="21" customHeight="1" x14ac:dyDescent="0.2">
      <c r="B13" s="161" t="s">
        <v>55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3"/>
    </row>
    <row r="14" spans="2:13" ht="7.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2"/>
    </row>
    <row r="15" spans="2:13" ht="24" customHeight="1" x14ac:dyDescent="0.2">
      <c r="B15" s="158" t="s">
        <v>56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5"/>
    </row>
    <row r="16" spans="2:13" ht="21" customHeight="1" x14ac:dyDescent="0.2">
      <c r="B16" s="176" t="s">
        <v>57</v>
      </c>
      <c r="C16" s="177"/>
      <c r="D16" s="177"/>
      <c r="E16" s="177"/>
      <c r="F16" s="177"/>
      <c r="G16" s="177"/>
      <c r="H16" s="177"/>
      <c r="I16" s="177"/>
      <c r="J16" s="177"/>
      <c r="K16" s="177"/>
      <c r="L16" s="178"/>
    </row>
    <row r="17" spans="2:13" ht="12" customHeight="1" x14ac:dyDescent="0.2">
      <c r="B17" s="171" t="s">
        <v>38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3"/>
    </row>
    <row r="18" spans="2:13" ht="21" customHeight="1" x14ac:dyDescent="0.2">
      <c r="B18" s="168" t="s">
        <v>58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70"/>
      <c r="M18" s="2"/>
    </row>
    <row r="19" spans="2:13" ht="7.5" customHeight="1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3" ht="24" customHeight="1" x14ac:dyDescent="0.2">
      <c r="B20" s="158" t="s">
        <v>48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5"/>
    </row>
    <row r="21" spans="2:13" ht="21" customHeight="1" x14ac:dyDescent="0.2">
      <c r="B21" s="176" t="s">
        <v>59</v>
      </c>
      <c r="C21" s="181"/>
      <c r="D21" s="181"/>
      <c r="E21" s="181"/>
      <c r="F21" s="181"/>
      <c r="G21" s="181"/>
      <c r="H21" s="181"/>
      <c r="I21" s="181"/>
      <c r="J21" s="181"/>
      <c r="K21" s="181"/>
      <c r="L21" s="182"/>
    </row>
    <row r="22" spans="2:13" ht="12" customHeight="1" x14ac:dyDescent="0.2">
      <c r="B22" s="171" t="s">
        <v>23</v>
      </c>
      <c r="C22" s="174"/>
      <c r="D22" s="174"/>
      <c r="E22" s="174"/>
      <c r="F22" s="174"/>
      <c r="G22" s="174"/>
      <c r="H22" s="174"/>
      <c r="I22" s="174"/>
      <c r="J22" s="174"/>
      <c r="K22" s="174"/>
      <c r="L22" s="175"/>
    </row>
    <row r="23" spans="2:13" ht="21" customHeight="1" x14ac:dyDescent="0.2">
      <c r="B23" s="168" t="s">
        <v>60</v>
      </c>
      <c r="C23" s="194"/>
      <c r="D23" s="194"/>
      <c r="E23" s="194"/>
      <c r="F23" s="194"/>
      <c r="G23" s="194"/>
      <c r="H23" s="194"/>
      <c r="I23" s="194"/>
      <c r="J23" s="194"/>
      <c r="K23" s="194"/>
      <c r="L23" s="195"/>
    </row>
    <row r="24" spans="2:13" ht="7.5" customHeight="1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3" ht="24" customHeight="1" x14ac:dyDescent="0.2">
      <c r="B25" s="158" t="s">
        <v>49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60"/>
    </row>
    <row r="26" spans="2:13" ht="21" customHeight="1" x14ac:dyDescent="0.2">
      <c r="B26" s="176" t="s">
        <v>24</v>
      </c>
      <c r="C26" s="181"/>
      <c r="D26" s="181"/>
      <c r="E26" s="181"/>
      <c r="F26" s="181"/>
      <c r="G26" s="181"/>
      <c r="H26" s="181"/>
      <c r="I26" s="181"/>
      <c r="J26" s="181"/>
      <c r="K26" s="181"/>
      <c r="L26" s="182"/>
    </row>
    <row r="27" spans="2:13" ht="21" customHeight="1" x14ac:dyDescent="0.2">
      <c r="B27" s="168" t="s">
        <v>65</v>
      </c>
      <c r="C27" s="196"/>
      <c r="D27" s="196"/>
      <c r="E27" s="196"/>
      <c r="F27" s="196"/>
      <c r="G27" s="196"/>
      <c r="H27" s="196"/>
      <c r="I27" s="196"/>
      <c r="J27" s="196"/>
      <c r="K27" s="196"/>
      <c r="L27" s="197"/>
    </row>
    <row r="28" spans="2:13" ht="7.5" customHeight="1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3" ht="24" customHeight="1" x14ac:dyDescent="0.2">
      <c r="B29" s="158" t="s">
        <v>50</v>
      </c>
      <c r="C29" s="159"/>
      <c r="D29" s="159"/>
      <c r="E29" s="159"/>
      <c r="F29" s="159"/>
      <c r="G29" s="159"/>
      <c r="H29" s="159"/>
      <c r="I29" s="159"/>
      <c r="J29" s="159"/>
      <c r="K29" s="159"/>
      <c r="L29" s="160"/>
    </row>
    <row r="30" spans="2:13" s="3" customFormat="1" ht="24" customHeight="1" x14ac:dyDescent="0.2">
      <c r="B30" s="190" t="s">
        <v>25</v>
      </c>
      <c r="C30" s="191"/>
      <c r="D30" s="191"/>
      <c r="E30" s="191"/>
      <c r="F30" s="191"/>
      <c r="G30" s="191"/>
      <c r="H30" s="191"/>
      <c r="I30" s="191"/>
      <c r="J30" s="191"/>
      <c r="K30" s="191"/>
      <c r="L30" s="192"/>
    </row>
    <row r="31" spans="2:13" ht="21" customHeight="1" x14ac:dyDescent="0.2">
      <c r="B31" s="8" t="s">
        <v>8</v>
      </c>
      <c r="C31" s="193" t="s">
        <v>26</v>
      </c>
      <c r="D31" s="193"/>
      <c r="E31" s="193"/>
      <c r="F31" s="193"/>
      <c r="G31" s="193"/>
      <c r="H31" s="193"/>
      <c r="I31" s="193"/>
      <c r="J31" s="193"/>
      <c r="K31" s="193"/>
      <c r="L31" s="175"/>
    </row>
    <row r="32" spans="2:13" x14ac:dyDescent="0.2">
      <c r="B32" s="7"/>
      <c r="C32" s="193" t="s">
        <v>27</v>
      </c>
      <c r="D32" s="193"/>
      <c r="E32" s="193"/>
      <c r="F32" s="193"/>
      <c r="G32" s="193"/>
      <c r="H32" s="193"/>
      <c r="I32" s="193"/>
      <c r="J32" s="193"/>
      <c r="K32" s="193"/>
      <c r="L32" s="175"/>
    </row>
    <row r="33" spans="2:12" x14ac:dyDescent="0.2">
      <c r="B33" s="7"/>
      <c r="C33" s="166" t="s">
        <v>28</v>
      </c>
      <c r="D33" s="166"/>
      <c r="E33" s="166"/>
      <c r="F33" s="166"/>
      <c r="G33" s="166"/>
      <c r="H33" s="166"/>
      <c r="I33" s="166"/>
      <c r="J33" s="166"/>
      <c r="K33" s="166"/>
      <c r="L33" s="167"/>
    </row>
    <row r="34" spans="2:12" ht="21" customHeight="1" x14ac:dyDescent="0.2">
      <c r="B34" s="9" t="s">
        <v>2</v>
      </c>
      <c r="C34" s="179" t="s">
        <v>29</v>
      </c>
      <c r="D34" s="179"/>
      <c r="E34" s="179"/>
      <c r="F34" s="179"/>
      <c r="G34" s="179"/>
      <c r="H34" s="179"/>
      <c r="I34" s="179"/>
      <c r="J34" s="179"/>
      <c r="K34" s="179"/>
      <c r="L34" s="180"/>
    </row>
    <row r="35" spans="2:12" ht="21" customHeight="1" x14ac:dyDescent="0.2">
      <c r="B35" s="9" t="s">
        <v>9</v>
      </c>
      <c r="C35" s="179" t="s">
        <v>30</v>
      </c>
      <c r="D35" s="179"/>
      <c r="E35" s="179"/>
      <c r="F35" s="179"/>
      <c r="G35" s="179"/>
      <c r="H35" s="179"/>
      <c r="I35" s="179"/>
      <c r="J35" s="179"/>
      <c r="K35" s="179"/>
      <c r="L35" s="180"/>
    </row>
    <row r="36" spans="2:12" s="4" customFormat="1" ht="21" customHeight="1" x14ac:dyDescent="0.2">
      <c r="B36" s="10" t="s">
        <v>16</v>
      </c>
      <c r="C36" s="203" t="s">
        <v>20</v>
      </c>
      <c r="D36" s="203"/>
      <c r="E36" s="203"/>
      <c r="F36" s="203"/>
      <c r="G36" s="203"/>
      <c r="H36" s="203"/>
      <c r="I36" s="203"/>
      <c r="J36" s="203"/>
      <c r="K36" s="203"/>
      <c r="L36" s="204"/>
    </row>
    <row r="37" spans="2:12" s="4" customFormat="1" ht="6" customHeight="1" x14ac:dyDescent="0.2">
      <c r="B37" s="200"/>
      <c r="C37" s="201"/>
      <c r="D37" s="201"/>
      <c r="E37" s="201"/>
      <c r="F37" s="201"/>
      <c r="G37" s="201"/>
      <c r="H37" s="201"/>
      <c r="I37" s="201"/>
      <c r="J37" s="201"/>
      <c r="K37" s="201"/>
      <c r="L37" s="202"/>
    </row>
    <row r="38" spans="2:12" ht="7.5" customHeight="1" x14ac:dyDescent="0.2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2:12" ht="24" customHeight="1" x14ac:dyDescent="0.2">
      <c r="B39" s="158" t="s">
        <v>51</v>
      </c>
      <c r="C39" s="159"/>
      <c r="D39" s="159"/>
      <c r="E39" s="159"/>
      <c r="F39" s="159"/>
      <c r="G39" s="159"/>
      <c r="H39" s="159"/>
      <c r="I39" s="159"/>
      <c r="J39" s="159"/>
      <c r="K39" s="159"/>
      <c r="L39" s="160"/>
    </row>
    <row r="40" spans="2:12" s="4" customFormat="1" ht="6" customHeight="1" x14ac:dyDescent="0.2">
      <c r="B40" s="211"/>
      <c r="C40" s="212"/>
      <c r="D40" s="212"/>
      <c r="E40" s="212"/>
      <c r="F40" s="212"/>
      <c r="G40" s="212"/>
      <c r="H40" s="212"/>
      <c r="I40" s="212"/>
      <c r="J40" s="212"/>
      <c r="K40" s="212"/>
      <c r="L40" s="213"/>
    </row>
    <row r="41" spans="2:12" s="1" customFormat="1" ht="24" customHeight="1" x14ac:dyDescent="0.2">
      <c r="B41" s="208" t="s">
        <v>31</v>
      </c>
      <c r="C41" s="209"/>
      <c r="D41" s="209"/>
      <c r="E41" s="209"/>
      <c r="F41" s="209"/>
      <c r="G41" s="209"/>
      <c r="H41" s="209"/>
      <c r="I41" s="209"/>
      <c r="J41" s="209"/>
      <c r="K41" s="209"/>
      <c r="L41" s="210"/>
    </row>
    <row r="42" spans="2:12" s="3" customFormat="1" ht="21" customHeight="1" x14ac:dyDescent="0.2">
      <c r="B42" s="11" t="s">
        <v>8</v>
      </c>
      <c r="C42" s="198" t="s">
        <v>32</v>
      </c>
      <c r="D42" s="198"/>
      <c r="E42" s="198"/>
      <c r="F42" s="198"/>
      <c r="G42" s="198"/>
      <c r="H42" s="198"/>
      <c r="I42" s="198"/>
      <c r="J42" s="198"/>
      <c r="K42" s="198"/>
      <c r="L42" s="199"/>
    </row>
    <row r="43" spans="2:12" s="3" customFormat="1" ht="21" customHeight="1" x14ac:dyDescent="0.2">
      <c r="B43" s="12" t="s">
        <v>2</v>
      </c>
      <c r="C43" s="206" t="s">
        <v>61</v>
      </c>
      <c r="D43" s="206"/>
      <c r="E43" s="206"/>
      <c r="F43" s="206"/>
      <c r="G43" s="206"/>
      <c r="H43" s="206"/>
      <c r="I43" s="206"/>
      <c r="J43" s="206"/>
      <c r="K43" s="206"/>
      <c r="L43" s="207"/>
    </row>
    <row r="44" spans="2:12" s="3" customFormat="1" ht="21" customHeight="1" x14ac:dyDescent="0.2">
      <c r="B44" s="12" t="s">
        <v>9</v>
      </c>
      <c r="C44" s="206" t="s">
        <v>33</v>
      </c>
      <c r="D44" s="206"/>
      <c r="E44" s="206"/>
      <c r="F44" s="206"/>
      <c r="G44" s="206"/>
      <c r="H44" s="206"/>
      <c r="I44" s="206"/>
      <c r="J44" s="206"/>
      <c r="K44" s="206"/>
      <c r="L44" s="207"/>
    </row>
    <row r="45" spans="2:12" s="3" customFormat="1" ht="21" customHeight="1" x14ac:dyDescent="0.2">
      <c r="B45" s="10" t="s">
        <v>16</v>
      </c>
      <c r="C45" s="203" t="s">
        <v>20</v>
      </c>
      <c r="D45" s="203"/>
      <c r="E45" s="203"/>
      <c r="F45" s="203"/>
      <c r="G45" s="203"/>
      <c r="H45" s="203"/>
      <c r="I45" s="203"/>
      <c r="J45" s="203"/>
      <c r="K45" s="203"/>
      <c r="L45" s="204"/>
    </row>
    <row r="46" spans="2:12" s="4" customFormat="1" ht="6" customHeight="1" x14ac:dyDescent="0.2">
      <c r="B46" s="200"/>
      <c r="C46" s="201"/>
      <c r="D46" s="201"/>
      <c r="E46" s="201"/>
      <c r="F46" s="201"/>
      <c r="G46" s="201"/>
      <c r="H46" s="201"/>
      <c r="I46" s="201"/>
      <c r="J46" s="201"/>
      <c r="K46" s="201"/>
      <c r="L46" s="202"/>
    </row>
    <row r="47" spans="2:12" ht="7.5" customHeight="1" x14ac:dyDescent="0.2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2:12" ht="24" customHeight="1" x14ac:dyDescent="0.2">
      <c r="B48" s="158" t="s">
        <v>34</v>
      </c>
      <c r="C48" s="164"/>
      <c r="D48" s="164"/>
      <c r="E48" s="164"/>
      <c r="F48" s="164"/>
      <c r="G48" s="164"/>
      <c r="H48" s="164"/>
      <c r="I48" s="164"/>
      <c r="J48" s="164"/>
      <c r="K48" s="164"/>
      <c r="L48" s="165"/>
    </row>
    <row r="49" spans="2:12" ht="21" customHeight="1" x14ac:dyDescent="0.2">
      <c r="B49" s="176" t="s">
        <v>62</v>
      </c>
      <c r="C49" s="177"/>
      <c r="D49" s="177"/>
      <c r="E49" s="177"/>
      <c r="F49" s="177"/>
      <c r="G49" s="177"/>
      <c r="H49" s="177"/>
      <c r="I49" s="177"/>
      <c r="J49" s="177"/>
      <c r="K49" s="177"/>
      <c r="L49" s="178"/>
    </row>
    <row r="50" spans="2:12" x14ac:dyDescent="0.2">
      <c r="B50" s="171" t="s">
        <v>63</v>
      </c>
      <c r="C50" s="172"/>
      <c r="D50" s="172"/>
      <c r="E50" s="172"/>
      <c r="F50" s="172"/>
      <c r="G50" s="172"/>
      <c r="H50" s="172"/>
      <c r="I50" s="172"/>
      <c r="J50" s="172"/>
      <c r="K50" s="172"/>
      <c r="L50" s="173"/>
    </row>
    <row r="51" spans="2:12" ht="21" customHeight="1" x14ac:dyDescent="0.2">
      <c r="B51" s="205" t="s">
        <v>64</v>
      </c>
      <c r="C51" s="196"/>
      <c r="D51" s="196"/>
      <c r="E51" s="196"/>
      <c r="F51" s="196"/>
      <c r="G51" s="196"/>
      <c r="H51" s="196"/>
      <c r="I51" s="196"/>
      <c r="J51" s="196"/>
      <c r="K51" s="196"/>
      <c r="L51" s="197"/>
    </row>
    <row r="52" spans="2:12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</sheetData>
  <sheetProtection password="84E8" sheet="1" objects="1" scenarios="1"/>
  <mergeCells count="42">
    <mergeCell ref="B37:L37"/>
    <mergeCell ref="C36:L36"/>
    <mergeCell ref="B39:L39"/>
    <mergeCell ref="B41:L41"/>
    <mergeCell ref="B40:L40"/>
    <mergeCell ref="C42:L42"/>
    <mergeCell ref="B46:L46"/>
    <mergeCell ref="C45:L45"/>
    <mergeCell ref="B51:L51"/>
    <mergeCell ref="B49:L49"/>
    <mergeCell ref="B50:L50"/>
    <mergeCell ref="C43:L43"/>
    <mergeCell ref="C44:L44"/>
    <mergeCell ref="B48:L48"/>
    <mergeCell ref="C35:L35"/>
    <mergeCell ref="B21:L21"/>
    <mergeCell ref="B1:L1"/>
    <mergeCell ref="B3:L3"/>
    <mergeCell ref="B8:L8"/>
    <mergeCell ref="B9:L9"/>
    <mergeCell ref="B5:L5"/>
    <mergeCell ref="B30:L30"/>
    <mergeCell ref="C31:L31"/>
    <mergeCell ref="C32:L32"/>
    <mergeCell ref="B25:L25"/>
    <mergeCell ref="B23:L23"/>
    <mergeCell ref="B29:L29"/>
    <mergeCell ref="B26:L26"/>
    <mergeCell ref="B27:L27"/>
    <mergeCell ref="C34:L34"/>
    <mergeCell ref="B15:L15"/>
    <mergeCell ref="C33:L33"/>
    <mergeCell ref="B18:L18"/>
    <mergeCell ref="B17:L17"/>
    <mergeCell ref="B20:L20"/>
    <mergeCell ref="B22:L22"/>
    <mergeCell ref="B16:L16"/>
    <mergeCell ref="B4:L4"/>
    <mergeCell ref="B6:L6"/>
    <mergeCell ref="B12:L12"/>
    <mergeCell ref="B11:L11"/>
    <mergeCell ref="B13:L13"/>
  </mergeCells>
  <phoneticPr fontId="0" type="noConversion"/>
  <pageMargins left="0.75" right="0.75" top="1" bottom="1" header="0.4921259845" footer="0.4921259845"/>
  <pageSetup paperSize="9" scale="6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5"/>
  <sheetViews>
    <sheetView topLeftCell="C1" workbookViewId="0">
      <selection activeCell="G1" sqref="G1:G3"/>
    </sheetView>
  </sheetViews>
  <sheetFormatPr baseColWidth="10" defaultRowHeight="12.75" x14ac:dyDescent="0.2"/>
  <cols>
    <col min="1" max="1" width="14.7109375" customWidth="1"/>
    <col min="2" max="2" width="27.28515625" bestFit="1" customWidth="1"/>
    <col min="6" max="6" width="12.7109375" bestFit="1" customWidth="1"/>
    <col min="10" max="10" width="27.28515625" bestFit="1" customWidth="1"/>
    <col min="11" max="11" width="26.42578125" bestFit="1" customWidth="1"/>
    <col min="12" max="12" width="26.85546875" bestFit="1" customWidth="1"/>
    <col min="13" max="13" width="14" bestFit="1" customWidth="1"/>
    <col min="14" max="14" width="25.42578125" bestFit="1" customWidth="1"/>
  </cols>
  <sheetData>
    <row r="1" spans="1:14" x14ac:dyDescent="0.2">
      <c r="A1" s="64" t="s">
        <v>70</v>
      </c>
      <c r="B1" s="64" t="s">
        <v>71</v>
      </c>
      <c r="C1" s="64" t="s">
        <v>4</v>
      </c>
      <c r="D1" s="64" t="s">
        <v>72</v>
      </c>
      <c r="F1" s="64" t="s">
        <v>70</v>
      </c>
      <c r="G1">
        <v>0</v>
      </c>
      <c r="H1" s="65" t="s">
        <v>252</v>
      </c>
      <c r="J1" s="64" t="s">
        <v>73</v>
      </c>
      <c r="K1" s="64" t="s">
        <v>126</v>
      </c>
      <c r="L1" s="64" t="s">
        <v>172</v>
      </c>
      <c r="M1" s="64" t="s">
        <v>203</v>
      </c>
      <c r="N1" s="64" t="s">
        <v>206</v>
      </c>
    </row>
    <row r="2" spans="1:14" x14ac:dyDescent="0.2">
      <c r="A2" s="62" t="s">
        <v>206</v>
      </c>
      <c r="B2" s="62" t="s">
        <v>207</v>
      </c>
      <c r="C2" s="62">
        <v>31.8</v>
      </c>
      <c r="D2" s="62">
        <v>27.7</v>
      </c>
      <c r="E2" s="62"/>
      <c r="F2" s="63" t="s">
        <v>73</v>
      </c>
      <c r="G2">
        <v>1</v>
      </c>
      <c r="H2" s="65" t="s">
        <v>253</v>
      </c>
      <c r="J2" s="71" t="s">
        <v>251</v>
      </c>
      <c r="K2" s="72" t="s">
        <v>127</v>
      </c>
      <c r="L2" s="73" t="s">
        <v>173</v>
      </c>
      <c r="M2" s="70" t="s">
        <v>204</v>
      </c>
      <c r="N2" s="69" t="s">
        <v>207</v>
      </c>
    </row>
    <row r="3" spans="1:14" x14ac:dyDescent="0.2">
      <c r="A3" s="62" t="s">
        <v>126</v>
      </c>
      <c r="B3" s="62" t="s">
        <v>127</v>
      </c>
      <c r="C3" s="62">
        <v>37.9</v>
      </c>
      <c r="D3" s="62">
        <v>41.4</v>
      </c>
      <c r="E3" s="62"/>
      <c r="F3" s="63" t="s">
        <v>126</v>
      </c>
      <c r="G3">
        <v>2</v>
      </c>
      <c r="H3" t="s">
        <v>2</v>
      </c>
      <c r="J3" s="71" t="s">
        <v>81</v>
      </c>
      <c r="K3" s="72" t="s">
        <v>128</v>
      </c>
      <c r="L3" s="73" t="s">
        <v>174</v>
      </c>
      <c r="M3" s="70" t="s">
        <v>205</v>
      </c>
      <c r="N3" s="69" t="s">
        <v>208</v>
      </c>
    </row>
    <row r="4" spans="1:14" x14ac:dyDescent="0.2">
      <c r="A4" s="62" t="s">
        <v>73</v>
      </c>
      <c r="B4" s="62" t="s">
        <v>74</v>
      </c>
      <c r="C4" s="62">
        <v>27.9</v>
      </c>
      <c r="D4" s="62">
        <v>20.9</v>
      </c>
      <c r="E4" s="62"/>
      <c r="F4" s="63" t="s">
        <v>172</v>
      </c>
      <c r="J4" s="71" t="s">
        <v>89</v>
      </c>
      <c r="K4" s="72" t="s">
        <v>129</v>
      </c>
      <c r="L4" s="73" t="s">
        <v>175</v>
      </c>
      <c r="N4" s="69" t="s">
        <v>209</v>
      </c>
    </row>
    <row r="5" spans="1:14" x14ac:dyDescent="0.2">
      <c r="A5" s="62" t="s">
        <v>126</v>
      </c>
      <c r="B5" s="62" t="s">
        <v>128</v>
      </c>
      <c r="C5" s="62">
        <v>41.4</v>
      </c>
      <c r="D5" s="62">
        <v>27</v>
      </c>
      <c r="E5" s="62"/>
      <c r="F5" s="63" t="s">
        <v>203</v>
      </c>
      <c r="J5" s="71" t="s">
        <v>74</v>
      </c>
      <c r="K5" s="72" t="s">
        <v>130</v>
      </c>
      <c r="L5" s="73" t="s">
        <v>176</v>
      </c>
      <c r="N5" s="69" t="s">
        <v>210</v>
      </c>
    </row>
    <row r="6" spans="1:14" x14ac:dyDescent="0.2">
      <c r="A6" s="62" t="s">
        <v>126</v>
      </c>
      <c r="B6" s="62" t="s">
        <v>129</v>
      </c>
      <c r="C6" s="62">
        <v>43.6</v>
      </c>
      <c r="D6" s="62">
        <v>41.4</v>
      </c>
      <c r="E6" s="62"/>
      <c r="F6" s="63" t="s">
        <v>206</v>
      </c>
      <c r="J6" s="71" t="s">
        <v>75</v>
      </c>
      <c r="K6" s="72" t="s">
        <v>131</v>
      </c>
      <c r="L6" s="73" t="s">
        <v>177</v>
      </c>
      <c r="N6" s="69" t="s">
        <v>211</v>
      </c>
    </row>
    <row r="7" spans="1:14" x14ac:dyDescent="0.2">
      <c r="A7" s="62" t="s">
        <v>172</v>
      </c>
      <c r="B7" s="62" t="s">
        <v>173</v>
      </c>
      <c r="C7" s="62">
        <v>33.1</v>
      </c>
      <c r="D7" s="62">
        <v>47.3</v>
      </c>
      <c r="E7" s="62"/>
      <c r="F7" s="62"/>
      <c r="J7" s="71" t="s">
        <v>76</v>
      </c>
      <c r="K7" s="72" t="s">
        <v>132</v>
      </c>
      <c r="L7" s="73" t="s">
        <v>178</v>
      </c>
      <c r="N7" s="69" t="s">
        <v>212</v>
      </c>
    </row>
    <row r="8" spans="1:14" x14ac:dyDescent="0.2">
      <c r="A8" s="62" t="s">
        <v>206</v>
      </c>
      <c r="B8" s="62" t="s">
        <v>208</v>
      </c>
      <c r="C8" s="62">
        <v>36.799999999999997</v>
      </c>
      <c r="D8" s="62">
        <v>31</v>
      </c>
      <c r="E8" s="62"/>
      <c r="F8" s="62"/>
      <c r="J8" s="71" t="s">
        <v>77</v>
      </c>
      <c r="K8" s="72" t="s">
        <v>133</v>
      </c>
      <c r="L8" s="73" t="s">
        <v>179</v>
      </c>
      <c r="N8" s="69" t="s">
        <v>213</v>
      </c>
    </row>
    <row r="9" spans="1:14" x14ac:dyDescent="0.2">
      <c r="A9" s="62" t="s">
        <v>206</v>
      </c>
      <c r="B9" s="62" t="s">
        <v>209</v>
      </c>
      <c r="C9" s="62">
        <v>36.799999999999997</v>
      </c>
      <c r="D9" s="62">
        <v>31</v>
      </c>
      <c r="E9" s="62"/>
      <c r="F9" s="62"/>
      <c r="J9" s="71" t="s">
        <v>78</v>
      </c>
      <c r="K9" s="72" t="s">
        <v>134</v>
      </c>
      <c r="L9" s="73" t="s">
        <v>180</v>
      </c>
      <c r="N9" s="69" t="s">
        <v>214</v>
      </c>
    </row>
    <row r="10" spans="1:14" x14ac:dyDescent="0.2">
      <c r="A10" s="62" t="s">
        <v>126</v>
      </c>
      <c r="B10" s="62" t="s">
        <v>130</v>
      </c>
      <c r="C10" s="62">
        <v>37.9</v>
      </c>
      <c r="D10" s="62">
        <v>41.4</v>
      </c>
      <c r="E10" s="62"/>
      <c r="F10" s="62"/>
      <c r="J10" s="71" t="s">
        <v>79</v>
      </c>
      <c r="K10" s="72" t="s">
        <v>135</v>
      </c>
      <c r="L10" s="73" t="s">
        <v>181</v>
      </c>
      <c r="N10" s="69" t="s">
        <v>215</v>
      </c>
    </row>
    <row r="11" spans="1:14" x14ac:dyDescent="0.2">
      <c r="A11" s="62" t="s">
        <v>203</v>
      </c>
      <c r="B11" s="62" t="s">
        <v>204</v>
      </c>
      <c r="C11" s="62">
        <v>47.3</v>
      </c>
      <c r="D11" s="62">
        <v>39.9</v>
      </c>
      <c r="E11" s="62"/>
      <c r="F11" s="62"/>
      <c r="J11" s="71" t="s">
        <v>80</v>
      </c>
      <c r="K11" s="72" t="s">
        <v>136</v>
      </c>
      <c r="L11" s="73" t="s">
        <v>182</v>
      </c>
      <c r="N11" s="69" t="s">
        <v>216</v>
      </c>
    </row>
    <row r="12" spans="1:14" x14ac:dyDescent="0.2">
      <c r="A12" s="62" t="s">
        <v>172</v>
      </c>
      <c r="B12" s="62" t="s">
        <v>174</v>
      </c>
      <c r="C12" s="62">
        <v>48</v>
      </c>
      <c r="D12" s="62">
        <v>30.5</v>
      </c>
      <c r="E12" s="62"/>
      <c r="F12" s="62"/>
      <c r="J12" s="71" t="s">
        <v>82</v>
      </c>
      <c r="K12" s="72" t="s">
        <v>137</v>
      </c>
      <c r="L12" s="73" t="s">
        <v>183</v>
      </c>
      <c r="N12" s="69" t="s">
        <v>217</v>
      </c>
    </row>
    <row r="13" spans="1:14" x14ac:dyDescent="0.2">
      <c r="A13" s="62" t="s">
        <v>206</v>
      </c>
      <c r="B13" s="62" t="s">
        <v>210</v>
      </c>
      <c r="C13" s="62">
        <v>54.1</v>
      </c>
      <c r="D13" s="62">
        <v>37.5</v>
      </c>
      <c r="E13" s="62"/>
      <c r="F13" s="62"/>
      <c r="J13" s="71" t="s">
        <v>83</v>
      </c>
      <c r="K13" s="72" t="s">
        <v>138</v>
      </c>
      <c r="L13" s="73" t="s">
        <v>184</v>
      </c>
      <c r="N13" s="69" t="s">
        <v>218</v>
      </c>
    </row>
    <row r="14" spans="1:14" x14ac:dyDescent="0.2">
      <c r="A14" s="62" t="s">
        <v>206</v>
      </c>
      <c r="B14" s="62" t="s">
        <v>211</v>
      </c>
      <c r="C14" s="62">
        <v>31.8</v>
      </c>
      <c r="D14" s="62">
        <v>34.200000000000003</v>
      </c>
      <c r="E14" s="62"/>
      <c r="F14" s="62"/>
      <c r="J14" s="71" t="s">
        <v>84</v>
      </c>
      <c r="K14" s="72" t="s">
        <v>139</v>
      </c>
      <c r="L14" s="73" t="s">
        <v>185</v>
      </c>
      <c r="N14" s="69" t="s">
        <v>219</v>
      </c>
    </row>
    <row r="15" spans="1:14" x14ac:dyDescent="0.2">
      <c r="A15" s="62" t="s">
        <v>172</v>
      </c>
      <c r="B15" s="62" t="s">
        <v>175</v>
      </c>
      <c r="C15" s="62">
        <v>51</v>
      </c>
      <c r="D15" s="62">
        <v>43.6</v>
      </c>
      <c r="E15" s="62"/>
      <c r="F15" s="62"/>
      <c r="J15" s="71" t="s">
        <v>85</v>
      </c>
      <c r="K15" s="72" t="s">
        <v>140</v>
      </c>
      <c r="L15" s="73" t="s">
        <v>186</v>
      </c>
      <c r="N15" s="69" t="s">
        <v>220</v>
      </c>
    </row>
    <row r="16" spans="1:14" x14ac:dyDescent="0.2">
      <c r="A16" s="62" t="s">
        <v>73</v>
      </c>
      <c r="B16" s="62" t="s">
        <v>75</v>
      </c>
      <c r="C16" s="62">
        <v>36.799999999999997</v>
      </c>
      <c r="D16" s="62">
        <v>31</v>
      </c>
      <c r="E16" s="62"/>
      <c r="F16" s="62"/>
      <c r="J16" s="71" t="s">
        <v>86</v>
      </c>
      <c r="K16" s="72" t="s">
        <v>141</v>
      </c>
      <c r="L16" s="73" t="s">
        <v>187</v>
      </c>
      <c r="N16" s="69" t="s">
        <v>221</v>
      </c>
    </row>
    <row r="17" spans="1:14" x14ac:dyDescent="0.2">
      <c r="A17" s="62" t="s">
        <v>73</v>
      </c>
      <c r="B17" s="62" t="s">
        <v>76</v>
      </c>
      <c r="C17" s="62">
        <v>35.299999999999997</v>
      </c>
      <c r="D17" s="62">
        <v>22.7</v>
      </c>
      <c r="E17" s="62"/>
      <c r="F17" s="62"/>
      <c r="J17" s="71" t="s">
        <v>87</v>
      </c>
      <c r="K17" s="72" t="s">
        <v>142</v>
      </c>
      <c r="L17" s="73" t="s">
        <v>188</v>
      </c>
      <c r="N17" s="69" t="s">
        <v>222</v>
      </c>
    </row>
    <row r="18" spans="1:14" x14ac:dyDescent="0.2">
      <c r="A18" s="62" t="s">
        <v>73</v>
      </c>
      <c r="B18" s="62" t="s">
        <v>77</v>
      </c>
      <c r="C18" s="62">
        <v>41.4</v>
      </c>
      <c r="D18" s="62">
        <v>32</v>
      </c>
      <c r="E18" s="62"/>
      <c r="F18" s="62"/>
      <c r="J18" s="71" t="s">
        <v>88</v>
      </c>
      <c r="K18" s="72" t="s">
        <v>143</v>
      </c>
      <c r="L18" s="73" t="s">
        <v>189</v>
      </c>
      <c r="N18" s="69" t="s">
        <v>223</v>
      </c>
    </row>
    <row r="19" spans="1:14" x14ac:dyDescent="0.2">
      <c r="A19" s="62" t="s">
        <v>126</v>
      </c>
      <c r="B19" s="62" t="s">
        <v>131</v>
      </c>
      <c r="C19" s="62">
        <v>36.200000000000003</v>
      </c>
      <c r="D19" s="62">
        <v>26.6</v>
      </c>
      <c r="E19" s="62"/>
      <c r="F19" s="62"/>
      <c r="J19" s="71" t="s">
        <v>90</v>
      </c>
      <c r="K19" s="72" t="s">
        <v>144</v>
      </c>
      <c r="L19" s="73" t="s">
        <v>190</v>
      </c>
      <c r="N19" s="69" t="s">
        <v>224</v>
      </c>
    </row>
    <row r="20" spans="1:14" x14ac:dyDescent="0.2">
      <c r="A20" s="62" t="s">
        <v>172</v>
      </c>
      <c r="B20" s="62" t="s">
        <v>176</v>
      </c>
      <c r="C20" s="62">
        <v>26.6</v>
      </c>
      <c r="D20" s="62">
        <v>25.1</v>
      </c>
      <c r="E20" s="62"/>
      <c r="F20" s="62"/>
      <c r="J20" s="71" t="s">
        <v>91</v>
      </c>
      <c r="K20" s="72" t="s">
        <v>145</v>
      </c>
      <c r="L20" s="73" t="s">
        <v>191</v>
      </c>
      <c r="N20" s="69" t="s">
        <v>225</v>
      </c>
    </row>
    <row r="21" spans="1:14" x14ac:dyDescent="0.2">
      <c r="A21" s="62" t="s">
        <v>73</v>
      </c>
      <c r="B21" s="62" t="s">
        <v>78</v>
      </c>
      <c r="C21" s="62">
        <v>31</v>
      </c>
      <c r="D21" s="62">
        <v>23.3</v>
      </c>
      <c r="E21" s="62"/>
      <c r="F21" s="62"/>
      <c r="J21" s="71" t="s">
        <v>92</v>
      </c>
      <c r="K21" s="72" t="s">
        <v>146</v>
      </c>
      <c r="L21" s="73" t="s">
        <v>192</v>
      </c>
      <c r="N21" s="69" t="s">
        <v>226</v>
      </c>
    </row>
    <row r="22" spans="1:14" x14ac:dyDescent="0.2">
      <c r="A22" s="62" t="s">
        <v>172</v>
      </c>
      <c r="B22" s="62" t="s">
        <v>177</v>
      </c>
      <c r="C22" s="62">
        <v>33.1</v>
      </c>
      <c r="D22" s="62">
        <v>36.4</v>
      </c>
      <c r="E22" s="62"/>
      <c r="F22" s="62"/>
      <c r="J22" s="71" t="s">
        <v>94</v>
      </c>
      <c r="K22" s="72" t="s">
        <v>147</v>
      </c>
      <c r="L22" s="73" t="s">
        <v>193</v>
      </c>
      <c r="N22" s="69" t="s">
        <v>227</v>
      </c>
    </row>
    <row r="23" spans="1:14" x14ac:dyDescent="0.2">
      <c r="A23" s="62" t="s">
        <v>206</v>
      </c>
      <c r="B23" s="62" t="s">
        <v>212</v>
      </c>
      <c r="C23" s="62">
        <v>33.1</v>
      </c>
      <c r="D23" s="62">
        <v>42.1</v>
      </c>
      <c r="E23" s="62"/>
      <c r="F23" s="62"/>
      <c r="J23" s="71" t="s">
        <v>93</v>
      </c>
      <c r="K23" s="72" t="s">
        <v>148</v>
      </c>
      <c r="L23" s="73" t="s">
        <v>194</v>
      </c>
      <c r="N23" s="69" t="s">
        <v>228</v>
      </c>
    </row>
    <row r="24" spans="1:14" x14ac:dyDescent="0.2">
      <c r="A24" s="62" t="s">
        <v>73</v>
      </c>
      <c r="B24" s="62" t="s">
        <v>79</v>
      </c>
      <c r="C24" s="62">
        <v>31</v>
      </c>
      <c r="D24" s="62">
        <v>22.7</v>
      </c>
      <c r="E24" s="62"/>
      <c r="F24" s="62"/>
      <c r="J24" s="71" t="s">
        <v>95</v>
      </c>
      <c r="K24" s="72" t="s">
        <v>149</v>
      </c>
      <c r="L24" s="73" t="s">
        <v>195</v>
      </c>
      <c r="N24" s="69" t="s">
        <v>229</v>
      </c>
    </row>
    <row r="25" spans="1:14" x14ac:dyDescent="0.2">
      <c r="A25" s="62" t="s">
        <v>126</v>
      </c>
      <c r="B25" s="62" t="s">
        <v>132</v>
      </c>
      <c r="C25" s="62">
        <v>39.200000000000003</v>
      </c>
      <c r="D25" s="62">
        <v>21.1</v>
      </c>
      <c r="E25" s="62"/>
      <c r="F25" s="62"/>
      <c r="J25" s="71" t="s">
        <v>96</v>
      </c>
      <c r="K25" s="72" t="s">
        <v>150</v>
      </c>
      <c r="L25" s="73" t="s">
        <v>196</v>
      </c>
      <c r="N25" s="69" t="s">
        <v>230</v>
      </c>
    </row>
    <row r="26" spans="1:14" x14ac:dyDescent="0.2">
      <c r="A26" s="62" t="s">
        <v>126</v>
      </c>
      <c r="B26" s="62" t="s">
        <v>133</v>
      </c>
      <c r="C26" s="62">
        <v>37.9</v>
      </c>
      <c r="D26" s="62">
        <v>37.9</v>
      </c>
      <c r="E26" s="62"/>
      <c r="F26" s="62"/>
      <c r="J26" s="71" t="s">
        <v>97</v>
      </c>
      <c r="K26" s="72" t="s">
        <v>151</v>
      </c>
      <c r="L26" s="73" t="s">
        <v>197</v>
      </c>
      <c r="N26" s="69" t="s">
        <v>231</v>
      </c>
    </row>
    <row r="27" spans="1:14" x14ac:dyDescent="0.2">
      <c r="A27" s="62" t="s">
        <v>172</v>
      </c>
      <c r="B27" s="62" t="s">
        <v>178</v>
      </c>
      <c r="C27" s="62">
        <v>37.5</v>
      </c>
      <c r="D27" s="62">
        <v>36.4</v>
      </c>
      <c r="E27" s="62"/>
      <c r="F27" s="62"/>
      <c r="J27" s="71" t="s">
        <v>98</v>
      </c>
      <c r="K27" s="72" t="s">
        <v>152</v>
      </c>
      <c r="L27" s="73" t="s">
        <v>198</v>
      </c>
      <c r="N27" s="69" t="s">
        <v>232</v>
      </c>
    </row>
    <row r="28" spans="1:14" x14ac:dyDescent="0.2">
      <c r="A28" s="62" t="s">
        <v>206</v>
      </c>
      <c r="B28" s="62" t="s">
        <v>213</v>
      </c>
      <c r="C28" s="62">
        <v>35.1</v>
      </c>
      <c r="D28" s="62">
        <v>30.5</v>
      </c>
      <c r="E28" s="62"/>
      <c r="F28" s="62"/>
      <c r="J28" s="71" t="s">
        <v>99</v>
      </c>
      <c r="K28" s="72" t="s">
        <v>153</v>
      </c>
      <c r="L28" s="73" t="s">
        <v>199</v>
      </c>
      <c r="N28" s="69" t="s">
        <v>233</v>
      </c>
    </row>
    <row r="29" spans="1:14" x14ac:dyDescent="0.2">
      <c r="A29" s="62" t="s">
        <v>172</v>
      </c>
      <c r="B29" s="62" t="s">
        <v>179</v>
      </c>
      <c r="C29" s="62">
        <v>31.8</v>
      </c>
      <c r="D29" s="62">
        <v>31.8</v>
      </c>
      <c r="E29" s="62"/>
      <c r="F29" s="62"/>
      <c r="J29" s="71" t="s">
        <v>100</v>
      </c>
      <c r="K29" s="72" t="s">
        <v>154</v>
      </c>
      <c r="L29" s="73" t="s">
        <v>200</v>
      </c>
      <c r="N29" s="69" t="s">
        <v>234</v>
      </c>
    </row>
    <row r="30" spans="1:14" x14ac:dyDescent="0.2">
      <c r="A30" s="62" t="s">
        <v>126</v>
      </c>
      <c r="B30" s="62" t="s">
        <v>134</v>
      </c>
      <c r="C30" s="62">
        <v>39.200000000000003</v>
      </c>
      <c r="D30" s="62">
        <v>32</v>
      </c>
      <c r="E30" s="62"/>
      <c r="F30" s="62"/>
      <c r="J30" s="71" t="s">
        <v>101</v>
      </c>
      <c r="K30" s="72" t="s">
        <v>155</v>
      </c>
      <c r="L30" s="73" t="s">
        <v>201</v>
      </c>
      <c r="N30" s="69" t="s">
        <v>235</v>
      </c>
    </row>
    <row r="31" spans="1:14" x14ac:dyDescent="0.2">
      <c r="A31" s="62" t="s">
        <v>73</v>
      </c>
      <c r="B31" s="62" t="s">
        <v>80</v>
      </c>
      <c r="C31" s="62">
        <v>41.4</v>
      </c>
      <c r="D31" s="62">
        <v>41.4</v>
      </c>
      <c r="E31" s="62"/>
      <c r="F31" s="62"/>
      <c r="J31" s="71" t="s">
        <v>102</v>
      </c>
      <c r="K31" s="72" t="s">
        <v>156</v>
      </c>
      <c r="L31" s="73" t="s">
        <v>202</v>
      </c>
      <c r="N31" s="69" t="s">
        <v>236</v>
      </c>
    </row>
    <row r="32" spans="1:14" x14ac:dyDescent="0.2">
      <c r="A32" s="62" t="s">
        <v>126</v>
      </c>
      <c r="B32" s="62" t="s">
        <v>135</v>
      </c>
      <c r="C32" s="62">
        <v>47.3</v>
      </c>
      <c r="D32" s="62">
        <v>33.1</v>
      </c>
      <c r="E32" s="62"/>
      <c r="F32" s="62"/>
      <c r="J32" s="71" t="s">
        <v>103</v>
      </c>
      <c r="K32" s="72" t="s">
        <v>157</v>
      </c>
      <c r="L32" s="68"/>
      <c r="N32" s="69" t="s">
        <v>237</v>
      </c>
    </row>
    <row r="33" spans="1:14" x14ac:dyDescent="0.2">
      <c r="A33" s="62" t="s">
        <v>73</v>
      </c>
      <c r="B33" s="62" t="s">
        <v>81</v>
      </c>
      <c r="C33" s="62">
        <v>35.299999999999997</v>
      </c>
      <c r="D33" s="62">
        <v>27.9</v>
      </c>
      <c r="E33" s="62"/>
      <c r="F33" s="62"/>
      <c r="J33" s="71" t="s">
        <v>104</v>
      </c>
      <c r="K33" s="72" t="s">
        <v>158</v>
      </c>
      <c r="L33" s="68"/>
      <c r="N33" s="69" t="s">
        <v>238</v>
      </c>
    </row>
    <row r="34" spans="1:14" x14ac:dyDescent="0.2">
      <c r="A34" s="62" t="s">
        <v>73</v>
      </c>
      <c r="B34" s="62" t="s">
        <v>82</v>
      </c>
      <c r="C34" s="62">
        <v>30.7</v>
      </c>
      <c r="D34" s="62">
        <v>18.100000000000001</v>
      </c>
      <c r="E34" s="62"/>
      <c r="F34" s="62"/>
      <c r="J34" s="71" t="s">
        <v>105</v>
      </c>
      <c r="K34" s="72" t="s">
        <v>159</v>
      </c>
      <c r="L34" s="68"/>
      <c r="N34" s="69" t="s">
        <v>239</v>
      </c>
    </row>
    <row r="35" spans="1:14" x14ac:dyDescent="0.2">
      <c r="A35" s="62" t="s">
        <v>172</v>
      </c>
      <c r="B35" s="62" t="s">
        <v>180</v>
      </c>
      <c r="C35" s="62">
        <v>39.200000000000003</v>
      </c>
      <c r="D35" s="62">
        <v>43.6</v>
      </c>
      <c r="E35" s="62"/>
      <c r="F35" s="62"/>
      <c r="J35" s="71" t="s">
        <v>106</v>
      </c>
      <c r="K35" s="72" t="s">
        <v>160</v>
      </c>
      <c r="L35" s="68"/>
      <c r="N35" s="69" t="s">
        <v>240</v>
      </c>
    </row>
    <row r="36" spans="1:14" x14ac:dyDescent="0.2">
      <c r="A36" s="62" t="s">
        <v>126</v>
      </c>
      <c r="B36" s="62" t="s">
        <v>136</v>
      </c>
      <c r="C36" s="62">
        <v>45.8</v>
      </c>
      <c r="D36" s="62">
        <v>47.3</v>
      </c>
      <c r="E36" s="62"/>
      <c r="F36" s="62"/>
      <c r="J36" s="71" t="s">
        <v>107</v>
      </c>
      <c r="K36" s="72" t="s">
        <v>161</v>
      </c>
      <c r="L36" s="68"/>
      <c r="N36" s="69" t="s">
        <v>241</v>
      </c>
    </row>
    <row r="37" spans="1:14" x14ac:dyDescent="0.2">
      <c r="A37" s="62" t="s">
        <v>172</v>
      </c>
      <c r="B37" s="62" t="s">
        <v>181</v>
      </c>
      <c r="C37" s="62">
        <v>26.6</v>
      </c>
      <c r="D37" s="62">
        <v>21.6</v>
      </c>
      <c r="E37" s="62"/>
      <c r="F37" s="62"/>
      <c r="J37" s="71" t="s">
        <v>109</v>
      </c>
      <c r="K37" s="72" t="s">
        <v>162</v>
      </c>
      <c r="L37" s="68"/>
      <c r="N37" s="69" t="s">
        <v>242</v>
      </c>
    </row>
    <row r="38" spans="1:14" x14ac:dyDescent="0.2">
      <c r="A38" s="62" t="s">
        <v>172</v>
      </c>
      <c r="B38" s="62" t="s">
        <v>182</v>
      </c>
      <c r="C38" s="62">
        <v>31.8</v>
      </c>
      <c r="D38" s="62">
        <v>26.2</v>
      </c>
      <c r="E38" s="62"/>
      <c r="F38" s="62"/>
      <c r="J38" s="71" t="s">
        <v>108</v>
      </c>
      <c r="K38" s="72" t="s">
        <v>163</v>
      </c>
      <c r="L38" s="68"/>
      <c r="N38" s="69" t="s">
        <v>243</v>
      </c>
    </row>
    <row r="39" spans="1:14" x14ac:dyDescent="0.2">
      <c r="A39" s="62" t="s">
        <v>73</v>
      </c>
      <c r="B39" s="62" t="s">
        <v>83</v>
      </c>
      <c r="C39" s="62">
        <v>36.799999999999997</v>
      </c>
      <c r="D39" s="62">
        <v>31</v>
      </c>
      <c r="E39" s="62"/>
      <c r="F39" s="62"/>
      <c r="J39" s="71" t="s">
        <v>110</v>
      </c>
      <c r="K39" s="72" t="s">
        <v>164</v>
      </c>
      <c r="L39" s="68"/>
      <c r="N39" s="69" t="s">
        <v>244</v>
      </c>
    </row>
    <row r="40" spans="1:14" x14ac:dyDescent="0.2">
      <c r="A40" s="62" t="s">
        <v>73</v>
      </c>
      <c r="B40" s="62" t="s">
        <v>84</v>
      </c>
      <c r="C40" s="62">
        <v>41.4</v>
      </c>
      <c r="D40" s="62">
        <v>41.4</v>
      </c>
      <c r="E40" s="62"/>
      <c r="F40" s="62"/>
      <c r="J40" s="71" t="s">
        <v>111</v>
      </c>
      <c r="K40" s="72" t="s">
        <v>165</v>
      </c>
      <c r="L40" s="68"/>
      <c r="N40" s="69" t="s">
        <v>245</v>
      </c>
    </row>
    <row r="41" spans="1:14" x14ac:dyDescent="0.2">
      <c r="A41" s="62" t="s">
        <v>73</v>
      </c>
      <c r="B41" s="62" t="s">
        <v>85</v>
      </c>
      <c r="C41" s="62">
        <v>32.700000000000003</v>
      </c>
      <c r="D41" s="62">
        <v>24</v>
      </c>
      <c r="E41" s="62"/>
      <c r="F41" s="62"/>
      <c r="J41" s="71" t="s">
        <v>112</v>
      </c>
      <c r="K41" s="72" t="s">
        <v>166</v>
      </c>
      <c r="L41" s="68"/>
      <c r="N41" s="69" t="s">
        <v>246</v>
      </c>
    </row>
    <row r="42" spans="1:14" x14ac:dyDescent="0.2">
      <c r="A42" s="62" t="s">
        <v>73</v>
      </c>
      <c r="B42" s="62" t="s">
        <v>86</v>
      </c>
      <c r="C42" s="62">
        <v>35.799999999999997</v>
      </c>
      <c r="D42" s="62">
        <v>32.700000000000003</v>
      </c>
      <c r="E42" s="62"/>
      <c r="F42" s="62"/>
      <c r="J42" s="71" t="s">
        <v>113</v>
      </c>
      <c r="K42" s="72" t="s">
        <v>167</v>
      </c>
      <c r="L42" s="68"/>
      <c r="N42" s="69" t="s">
        <v>247</v>
      </c>
    </row>
    <row r="43" spans="1:14" x14ac:dyDescent="0.2">
      <c r="A43" s="62" t="s">
        <v>126</v>
      </c>
      <c r="B43" s="62" t="s">
        <v>137</v>
      </c>
      <c r="C43" s="62">
        <v>45.8</v>
      </c>
      <c r="D43" s="62">
        <v>39.9</v>
      </c>
      <c r="E43" s="62"/>
      <c r="F43" s="62"/>
      <c r="J43" s="71" t="s">
        <v>114</v>
      </c>
      <c r="K43" s="72" t="s">
        <v>168</v>
      </c>
      <c r="L43" s="68"/>
      <c r="N43" s="69" t="s">
        <v>248</v>
      </c>
    </row>
    <row r="44" spans="1:14" x14ac:dyDescent="0.2">
      <c r="A44" s="62" t="s">
        <v>126</v>
      </c>
      <c r="B44" s="62" t="s">
        <v>138</v>
      </c>
      <c r="C44" s="62">
        <v>43.6</v>
      </c>
      <c r="D44" s="62">
        <v>30.1</v>
      </c>
      <c r="E44" s="62"/>
      <c r="F44" s="62"/>
      <c r="J44" s="71" t="s">
        <v>115</v>
      </c>
      <c r="K44" s="72" t="s">
        <v>169</v>
      </c>
      <c r="L44" s="68"/>
      <c r="N44" s="69" t="s">
        <v>249</v>
      </c>
    </row>
    <row r="45" spans="1:14" x14ac:dyDescent="0.2">
      <c r="A45" s="62" t="s">
        <v>206</v>
      </c>
      <c r="B45" s="62" t="s">
        <v>214</v>
      </c>
      <c r="C45" s="62">
        <v>36.799999999999997</v>
      </c>
      <c r="D45" s="62">
        <v>31</v>
      </c>
      <c r="E45" s="62"/>
      <c r="F45" s="62"/>
      <c r="J45" s="71" t="s">
        <v>116</v>
      </c>
      <c r="K45" s="72" t="s">
        <v>170</v>
      </c>
      <c r="L45" s="68"/>
      <c r="N45" s="69" t="s">
        <v>250</v>
      </c>
    </row>
    <row r="46" spans="1:14" x14ac:dyDescent="0.2">
      <c r="A46" s="62" t="s">
        <v>126</v>
      </c>
      <c r="B46" s="62" t="s">
        <v>139</v>
      </c>
      <c r="C46" s="62">
        <v>43.6</v>
      </c>
      <c r="D46" s="62">
        <v>30.1</v>
      </c>
      <c r="E46" s="62"/>
      <c r="F46" s="62"/>
      <c r="J46" s="71" t="s">
        <v>117</v>
      </c>
      <c r="K46" s="72" t="s">
        <v>171</v>
      </c>
      <c r="L46" s="68"/>
    </row>
    <row r="47" spans="1:14" x14ac:dyDescent="0.2">
      <c r="A47" s="62" t="s">
        <v>73</v>
      </c>
      <c r="B47" s="62" t="s">
        <v>87</v>
      </c>
      <c r="C47" s="62">
        <v>28.6</v>
      </c>
      <c r="D47" s="62">
        <v>23.3</v>
      </c>
      <c r="E47" s="62"/>
      <c r="F47" s="62"/>
      <c r="J47" s="71" t="s">
        <v>118</v>
      </c>
      <c r="L47" s="68"/>
    </row>
    <row r="48" spans="1:14" x14ac:dyDescent="0.2">
      <c r="A48" s="62" t="s">
        <v>73</v>
      </c>
      <c r="B48" s="62" t="s">
        <v>88</v>
      </c>
      <c r="C48" s="62">
        <v>36.799999999999997</v>
      </c>
      <c r="D48" s="62">
        <v>36.4</v>
      </c>
      <c r="E48" s="62"/>
      <c r="F48" s="62"/>
      <c r="J48" s="71" t="s">
        <v>119</v>
      </c>
      <c r="L48" s="68"/>
    </row>
    <row r="49" spans="1:12" x14ac:dyDescent="0.2">
      <c r="A49" s="62" t="s">
        <v>73</v>
      </c>
      <c r="B49" s="62" t="s">
        <v>89</v>
      </c>
      <c r="C49" s="62">
        <v>41.4</v>
      </c>
      <c r="D49" s="62">
        <v>41.4</v>
      </c>
      <c r="E49" s="62"/>
      <c r="F49" s="62"/>
      <c r="J49" s="71" t="s">
        <v>120</v>
      </c>
      <c r="L49" s="68"/>
    </row>
    <row r="50" spans="1:12" x14ac:dyDescent="0.2">
      <c r="A50" s="62" t="s">
        <v>172</v>
      </c>
      <c r="B50" s="62" t="s">
        <v>183</v>
      </c>
      <c r="C50" s="62">
        <v>31.8</v>
      </c>
      <c r="D50" s="62">
        <v>31.8</v>
      </c>
      <c r="E50" s="62"/>
      <c r="F50" s="62"/>
      <c r="J50" s="71" t="s">
        <v>121</v>
      </c>
      <c r="L50" s="68"/>
    </row>
    <row r="51" spans="1:12" x14ac:dyDescent="0.2">
      <c r="A51" s="62" t="s">
        <v>126</v>
      </c>
      <c r="B51" s="62" t="s">
        <v>140</v>
      </c>
      <c r="C51" s="62">
        <v>43.6</v>
      </c>
      <c r="D51" s="62">
        <v>30.1</v>
      </c>
      <c r="E51" s="62"/>
      <c r="F51" s="62"/>
      <c r="J51" s="71" t="s">
        <v>122</v>
      </c>
      <c r="L51" s="68"/>
    </row>
    <row r="52" spans="1:12" x14ac:dyDescent="0.2">
      <c r="A52" s="62" t="s">
        <v>172</v>
      </c>
      <c r="B52" s="62" t="s">
        <v>184</v>
      </c>
      <c r="C52" s="62">
        <v>39.200000000000003</v>
      </c>
      <c r="D52" s="62">
        <v>34.200000000000003</v>
      </c>
      <c r="E52" s="62"/>
      <c r="F52" s="62"/>
      <c r="J52" s="71" t="s">
        <v>123</v>
      </c>
      <c r="L52" s="68"/>
    </row>
    <row r="53" spans="1:12" x14ac:dyDescent="0.2">
      <c r="A53" s="62" t="s">
        <v>172</v>
      </c>
      <c r="B53" s="62" t="s">
        <v>185</v>
      </c>
      <c r="C53" s="62">
        <v>39.200000000000003</v>
      </c>
      <c r="D53" s="62">
        <v>27.7</v>
      </c>
      <c r="E53" s="62"/>
      <c r="F53" s="62"/>
      <c r="J53" s="71" t="s">
        <v>124</v>
      </c>
      <c r="L53" s="68"/>
    </row>
    <row r="54" spans="1:12" x14ac:dyDescent="0.2">
      <c r="A54" s="62" t="s">
        <v>172</v>
      </c>
      <c r="B54" s="62" t="s">
        <v>186</v>
      </c>
      <c r="C54" s="62">
        <v>31.8</v>
      </c>
      <c r="D54" s="62">
        <v>27</v>
      </c>
      <c r="E54" s="62"/>
      <c r="F54" s="62"/>
      <c r="J54" s="71" t="s">
        <v>125</v>
      </c>
      <c r="L54" s="68"/>
    </row>
    <row r="55" spans="1:12" x14ac:dyDescent="0.2">
      <c r="A55" s="62" t="s">
        <v>206</v>
      </c>
      <c r="B55" s="62" t="s">
        <v>215</v>
      </c>
      <c r="C55" s="62">
        <v>46.4</v>
      </c>
      <c r="D55" s="62">
        <v>37.9</v>
      </c>
      <c r="E55" s="62"/>
      <c r="F55" s="62"/>
      <c r="L55" s="68"/>
    </row>
    <row r="56" spans="1:12" x14ac:dyDescent="0.2">
      <c r="A56" s="62" t="s">
        <v>206</v>
      </c>
      <c r="B56" s="62" t="s">
        <v>216</v>
      </c>
      <c r="C56" s="62">
        <v>31.8</v>
      </c>
      <c r="D56" s="62">
        <v>39.9</v>
      </c>
      <c r="E56" s="62"/>
      <c r="F56" s="62"/>
      <c r="L56" s="68"/>
    </row>
    <row r="57" spans="1:12" x14ac:dyDescent="0.2">
      <c r="A57" s="62" t="s">
        <v>206</v>
      </c>
      <c r="B57" s="62" t="s">
        <v>217</v>
      </c>
      <c r="C57" s="62">
        <v>39.200000000000003</v>
      </c>
      <c r="D57" s="62">
        <v>32</v>
      </c>
      <c r="E57" s="62"/>
      <c r="F57" s="62"/>
      <c r="L57" s="68"/>
    </row>
    <row r="58" spans="1:12" x14ac:dyDescent="0.2">
      <c r="A58" s="62" t="s">
        <v>206</v>
      </c>
      <c r="B58" s="62" t="s">
        <v>218</v>
      </c>
      <c r="C58" s="62">
        <v>54.1</v>
      </c>
      <c r="D58" s="62">
        <v>36.4</v>
      </c>
      <c r="E58" s="62"/>
      <c r="F58" s="62"/>
      <c r="L58" s="68"/>
    </row>
    <row r="59" spans="1:12" x14ac:dyDescent="0.2">
      <c r="A59" s="62" t="s">
        <v>206</v>
      </c>
      <c r="B59" s="62" t="s">
        <v>219</v>
      </c>
      <c r="C59" s="62">
        <v>37.1</v>
      </c>
      <c r="D59" s="62">
        <v>29</v>
      </c>
      <c r="E59" s="62"/>
      <c r="F59" s="62"/>
      <c r="L59" s="68"/>
    </row>
    <row r="60" spans="1:12" x14ac:dyDescent="0.2">
      <c r="A60" s="62" t="s">
        <v>73</v>
      </c>
      <c r="B60" s="62" t="s">
        <v>90</v>
      </c>
      <c r="C60" s="62">
        <v>36.799999999999997</v>
      </c>
      <c r="D60" s="62">
        <v>33.1</v>
      </c>
      <c r="E60" s="62"/>
      <c r="F60" s="62"/>
      <c r="L60" s="68"/>
    </row>
    <row r="61" spans="1:12" x14ac:dyDescent="0.2">
      <c r="A61" s="62" t="s">
        <v>73</v>
      </c>
      <c r="B61" s="62" t="s">
        <v>91</v>
      </c>
      <c r="C61" s="62">
        <v>37.9</v>
      </c>
      <c r="D61" s="62">
        <v>31.4</v>
      </c>
      <c r="E61" s="62"/>
      <c r="F61" s="62"/>
      <c r="L61" s="68"/>
    </row>
    <row r="62" spans="1:12" x14ac:dyDescent="0.2">
      <c r="A62" s="62" t="s">
        <v>206</v>
      </c>
      <c r="B62" s="62" t="s">
        <v>220</v>
      </c>
      <c r="C62" s="62">
        <v>37.1</v>
      </c>
      <c r="D62" s="62">
        <v>32.5</v>
      </c>
      <c r="E62" s="62"/>
      <c r="F62" s="62"/>
      <c r="L62" s="68"/>
    </row>
    <row r="63" spans="1:12" x14ac:dyDescent="0.2">
      <c r="A63" s="62" t="s">
        <v>73</v>
      </c>
      <c r="B63" s="62" t="s">
        <v>92</v>
      </c>
      <c r="C63" s="62">
        <v>35.799999999999997</v>
      </c>
      <c r="D63" s="62">
        <v>27.9</v>
      </c>
      <c r="E63" s="62"/>
      <c r="F63" s="62"/>
      <c r="L63" s="68"/>
    </row>
    <row r="64" spans="1:12" x14ac:dyDescent="0.2">
      <c r="A64" s="62" t="s">
        <v>73</v>
      </c>
      <c r="B64" s="62" t="s">
        <v>94</v>
      </c>
      <c r="C64" s="62">
        <v>30.7</v>
      </c>
      <c r="D64" s="62">
        <v>18.100000000000001</v>
      </c>
      <c r="E64" s="62"/>
      <c r="F64" s="62"/>
      <c r="L64" s="68"/>
    </row>
    <row r="65" spans="1:12" x14ac:dyDescent="0.2">
      <c r="A65" s="62" t="s">
        <v>73</v>
      </c>
      <c r="B65" s="62" t="s">
        <v>93</v>
      </c>
      <c r="C65" s="62">
        <v>40.6</v>
      </c>
      <c r="D65" s="62">
        <v>36.4</v>
      </c>
      <c r="E65" s="62"/>
      <c r="F65" s="62"/>
      <c r="L65" s="68"/>
    </row>
    <row r="66" spans="1:12" x14ac:dyDescent="0.2">
      <c r="A66" s="62" t="s">
        <v>172</v>
      </c>
      <c r="B66" s="62" t="s">
        <v>187</v>
      </c>
      <c r="C66" s="62">
        <v>47.1</v>
      </c>
      <c r="D66" s="62">
        <v>47.1</v>
      </c>
      <c r="E66" s="62"/>
      <c r="F66" s="62"/>
      <c r="L66" s="68"/>
    </row>
    <row r="67" spans="1:12" x14ac:dyDescent="0.2">
      <c r="A67" s="62" t="s">
        <v>206</v>
      </c>
      <c r="B67" s="62" t="s">
        <v>221</v>
      </c>
      <c r="C67" s="62">
        <v>65.599999999999994</v>
      </c>
      <c r="D67" s="62">
        <v>42.9</v>
      </c>
      <c r="E67" s="62"/>
      <c r="F67" s="62"/>
      <c r="L67" s="68"/>
    </row>
    <row r="68" spans="1:12" x14ac:dyDescent="0.2">
      <c r="A68" s="62" t="s">
        <v>206</v>
      </c>
      <c r="B68" s="62" t="s">
        <v>222</v>
      </c>
      <c r="C68" s="62">
        <v>54.1</v>
      </c>
      <c r="D68" s="62">
        <v>37.5</v>
      </c>
      <c r="E68" s="62"/>
      <c r="F68" s="62"/>
      <c r="L68" s="68"/>
    </row>
    <row r="69" spans="1:12" x14ac:dyDescent="0.2">
      <c r="A69" s="62" t="s">
        <v>206</v>
      </c>
      <c r="B69" s="62" t="s">
        <v>223</v>
      </c>
      <c r="C69" s="62">
        <v>37.1</v>
      </c>
      <c r="D69" s="62">
        <v>32.5</v>
      </c>
      <c r="E69" s="62"/>
      <c r="F69" s="62"/>
      <c r="L69" s="68"/>
    </row>
    <row r="70" spans="1:12" x14ac:dyDescent="0.2">
      <c r="A70" s="62" t="s">
        <v>73</v>
      </c>
      <c r="B70" s="62" t="s">
        <v>95</v>
      </c>
      <c r="C70" s="62">
        <v>31</v>
      </c>
      <c r="D70" s="62">
        <v>23.3</v>
      </c>
      <c r="E70" s="62"/>
      <c r="F70" s="62"/>
      <c r="L70" s="68"/>
    </row>
    <row r="71" spans="1:12" x14ac:dyDescent="0.2">
      <c r="A71" s="62" t="s">
        <v>206</v>
      </c>
      <c r="B71" s="62" t="s">
        <v>224</v>
      </c>
      <c r="C71" s="62">
        <v>31.4</v>
      </c>
      <c r="D71" s="62">
        <v>31.4</v>
      </c>
      <c r="E71" s="62"/>
      <c r="F71" s="62"/>
      <c r="L71" s="68"/>
    </row>
    <row r="72" spans="1:12" x14ac:dyDescent="0.2">
      <c r="A72" s="62" t="s">
        <v>126</v>
      </c>
      <c r="B72" s="62" t="s">
        <v>141</v>
      </c>
      <c r="C72" s="62">
        <v>45.8</v>
      </c>
      <c r="D72" s="62">
        <v>25.3</v>
      </c>
      <c r="E72" s="62"/>
      <c r="F72" s="62"/>
      <c r="L72" s="68"/>
    </row>
    <row r="73" spans="1:12" x14ac:dyDescent="0.2">
      <c r="A73" s="62" t="s">
        <v>172</v>
      </c>
      <c r="B73" s="62" t="s">
        <v>188</v>
      </c>
      <c r="C73" s="62">
        <v>41</v>
      </c>
      <c r="D73" s="62">
        <v>34.200000000000003</v>
      </c>
      <c r="E73" s="62"/>
      <c r="F73" s="62"/>
      <c r="L73" s="68"/>
    </row>
    <row r="74" spans="1:12" x14ac:dyDescent="0.2">
      <c r="A74" s="62" t="s">
        <v>126</v>
      </c>
      <c r="B74" s="62" t="s">
        <v>142</v>
      </c>
      <c r="C74" s="62">
        <v>27.9</v>
      </c>
      <c r="D74" s="62">
        <v>19.600000000000001</v>
      </c>
      <c r="E74" s="62"/>
      <c r="F74" s="62"/>
      <c r="L74" s="68"/>
    </row>
    <row r="75" spans="1:12" x14ac:dyDescent="0.2">
      <c r="A75" s="62" t="s">
        <v>206</v>
      </c>
      <c r="B75" s="62" t="s">
        <v>225</v>
      </c>
      <c r="C75" s="62">
        <v>36.799999999999997</v>
      </c>
      <c r="D75" s="62">
        <v>31</v>
      </c>
      <c r="E75" s="62"/>
      <c r="F75" s="62"/>
      <c r="L75" s="68"/>
    </row>
    <row r="76" spans="1:12" x14ac:dyDescent="0.2">
      <c r="A76" s="62" t="s">
        <v>206</v>
      </c>
      <c r="B76" s="62" t="s">
        <v>226</v>
      </c>
      <c r="C76" s="62">
        <v>54.1</v>
      </c>
      <c r="D76" s="62">
        <v>37.5</v>
      </c>
      <c r="E76" s="62"/>
      <c r="F76" s="62"/>
      <c r="L76" s="68"/>
    </row>
    <row r="77" spans="1:12" x14ac:dyDescent="0.2">
      <c r="A77" s="62" t="s">
        <v>126</v>
      </c>
      <c r="B77" s="62" t="s">
        <v>143</v>
      </c>
      <c r="C77" s="62">
        <v>34.9</v>
      </c>
      <c r="D77" s="62">
        <v>32</v>
      </c>
      <c r="E77" s="62"/>
      <c r="F77" s="62"/>
    </row>
    <row r="78" spans="1:12" x14ac:dyDescent="0.2">
      <c r="A78" s="62" t="s">
        <v>206</v>
      </c>
      <c r="B78" s="62" t="s">
        <v>227</v>
      </c>
      <c r="C78" s="62">
        <v>36.799999999999997</v>
      </c>
      <c r="D78" s="62">
        <v>31</v>
      </c>
      <c r="E78" s="62"/>
      <c r="F78" s="62"/>
    </row>
    <row r="79" spans="1:12" x14ac:dyDescent="0.2">
      <c r="A79" s="62" t="s">
        <v>172</v>
      </c>
      <c r="B79" s="62" t="s">
        <v>189</v>
      </c>
      <c r="C79" s="62">
        <v>33.1</v>
      </c>
      <c r="D79" s="62">
        <v>35.1</v>
      </c>
      <c r="E79" s="62"/>
      <c r="F79" s="62"/>
    </row>
    <row r="80" spans="1:12" x14ac:dyDescent="0.2">
      <c r="A80" s="62" t="s">
        <v>206</v>
      </c>
      <c r="B80" s="62" t="s">
        <v>228</v>
      </c>
      <c r="C80" s="62">
        <v>32.5</v>
      </c>
      <c r="D80" s="62">
        <v>32.5</v>
      </c>
      <c r="E80" s="62"/>
      <c r="F80" s="62"/>
    </row>
    <row r="81" spans="1:6" x14ac:dyDescent="0.2">
      <c r="A81" s="62" t="s">
        <v>206</v>
      </c>
      <c r="B81" s="62" t="s">
        <v>229</v>
      </c>
      <c r="C81" s="62">
        <v>45.3</v>
      </c>
      <c r="D81" s="62">
        <v>32.5</v>
      </c>
      <c r="E81" s="62"/>
      <c r="F81" s="62"/>
    </row>
    <row r="82" spans="1:6" x14ac:dyDescent="0.2">
      <c r="A82" s="62" t="s">
        <v>73</v>
      </c>
      <c r="B82" s="62" t="s">
        <v>96</v>
      </c>
      <c r="C82" s="62">
        <v>31</v>
      </c>
      <c r="D82" s="62">
        <v>23.3</v>
      </c>
      <c r="E82" s="62"/>
      <c r="F82" s="62"/>
    </row>
    <row r="83" spans="1:6" x14ac:dyDescent="0.2">
      <c r="A83" s="62" t="s">
        <v>172</v>
      </c>
      <c r="B83" s="62" t="s">
        <v>190</v>
      </c>
      <c r="C83" s="62">
        <v>54.1</v>
      </c>
      <c r="D83" s="62">
        <v>27.7</v>
      </c>
      <c r="E83" s="62"/>
      <c r="F83" s="62"/>
    </row>
    <row r="84" spans="1:6" x14ac:dyDescent="0.2">
      <c r="A84" s="62" t="s">
        <v>206</v>
      </c>
      <c r="B84" s="62" t="s">
        <v>230</v>
      </c>
      <c r="C84" s="62">
        <v>54.1</v>
      </c>
      <c r="D84" s="62">
        <v>37.5</v>
      </c>
      <c r="E84" s="62"/>
      <c r="F84" s="62"/>
    </row>
    <row r="85" spans="1:6" x14ac:dyDescent="0.2">
      <c r="A85" s="62" t="s">
        <v>206</v>
      </c>
      <c r="B85" s="62" t="s">
        <v>231</v>
      </c>
      <c r="C85" s="62">
        <v>31.4</v>
      </c>
      <c r="D85" s="62">
        <v>31.4</v>
      </c>
      <c r="E85" s="62"/>
      <c r="F85" s="62"/>
    </row>
    <row r="86" spans="1:6" x14ac:dyDescent="0.2">
      <c r="A86" s="62" t="s">
        <v>73</v>
      </c>
      <c r="B86" s="62" t="s">
        <v>97</v>
      </c>
      <c r="C86" s="62">
        <v>36.799999999999997</v>
      </c>
      <c r="D86" s="62">
        <v>31</v>
      </c>
      <c r="E86" s="62"/>
      <c r="F86" s="62"/>
    </row>
    <row r="87" spans="1:6" x14ac:dyDescent="0.2">
      <c r="A87" s="62" t="s">
        <v>206</v>
      </c>
      <c r="B87" s="62" t="s">
        <v>232</v>
      </c>
      <c r="C87" s="62">
        <v>31.8</v>
      </c>
      <c r="D87" s="62">
        <v>35.1</v>
      </c>
      <c r="E87" s="62"/>
      <c r="F87" s="62"/>
    </row>
    <row r="88" spans="1:6" x14ac:dyDescent="0.2">
      <c r="A88" s="62" t="s">
        <v>126</v>
      </c>
      <c r="B88" s="62" t="s">
        <v>144</v>
      </c>
      <c r="C88" s="62">
        <v>39.200000000000003</v>
      </c>
      <c r="D88" s="62">
        <v>41.4</v>
      </c>
      <c r="E88" s="62"/>
      <c r="F88" s="62"/>
    </row>
    <row r="89" spans="1:6" x14ac:dyDescent="0.2">
      <c r="A89" s="62" t="s">
        <v>126</v>
      </c>
      <c r="B89" s="62" t="s">
        <v>145</v>
      </c>
      <c r="C89" s="62">
        <v>43.6</v>
      </c>
      <c r="D89" s="62">
        <v>36.4</v>
      </c>
      <c r="E89" s="62"/>
      <c r="F89" s="62"/>
    </row>
    <row r="90" spans="1:6" x14ac:dyDescent="0.2">
      <c r="A90" s="62" t="s">
        <v>73</v>
      </c>
      <c r="B90" s="62" t="s">
        <v>98</v>
      </c>
      <c r="C90" s="62">
        <v>30.7</v>
      </c>
      <c r="D90" s="62">
        <v>18.100000000000001</v>
      </c>
      <c r="E90" s="62"/>
      <c r="F90" s="62"/>
    </row>
    <row r="91" spans="1:6" x14ac:dyDescent="0.2">
      <c r="A91" s="62" t="s">
        <v>73</v>
      </c>
      <c r="B91" s="62" t="s">
        <v>99</v>
      </c>
      <c r="C91" s="62">
        <v>36.799999999999997</v>
      </c>
      <c r="D91" s="62">
        <v>31</v>
      </c>
      <c r="E91" s="62"/>
      <c r="F91" s="62"/>
    </row>
    <row r="92" spans="1:6" x14ac:dyDescent="0.2">
      <c r="A92" s="62" t="s">
        <v>73</v>
      </c>
      <c r="B92" s="62" t="s">
        <v>100</v>
      </c>
      <c r="C92" s="62">
        <v>35.299999999999997</v>
      </c>
      <c r="D92" s="62">
        <v>22.7</v>
      </c>
      <c r="E92" s="62"/>
      <c r="F92" s="62"/>
    </row>
    <row r="93" spans="1:6" x14ac:dyDescent="0.2">
      <c r="A93" s="62" t="s">
        <v>126</v>
      </c>
      <c r="B93" s="62" t="s">
        <v>146</v>
      </c>
      <c r="C93" s="62">
        <v>36.4</v>
      </c>
      <c r="D93" s="62">
        <v>36.4</v>
      </c>
      <c r="E93" s="62"/>
      <c r="F93" s="62"/>
    </row>
    <row r="94" spans="1:6" x14ac:dyDescent="0.2">
      <c r="A94" s="62" t="s">
        <v>126</v>
      </c>
      <c r="B94" s="62" t="s">
        <v>147</v>
      </c>
      <c r="C94" s="62">
        <v>32.700000000000003</v>
      </c>
      <c r="D94" s="62">
        <v>32.700000000000003</v>
      </c>
      <c r="E94" s="62"/>
      <c r="F94" s="62"/>
    </row>
    <row r="95" spans="1:6" x14ac:dyDescent="0.2">
      <c r="A95" s="62" t="s">
        <v>206</v>
      </c>
      <c r="B95" s="62" t="s">
        <v>233</v>
      </c>
      <c r="C95" s="62">
        <v>43.6</v>
      </c>
      <c r="D95" s="62">
        <v>45.1</v>
      </c>
      <c r="E95" s="62"/>
      <c r="F95" s="62"/>
    </row>
    <row r="96" spans="1:6" x14ac:dyDescent="0.2">
      <c r="A96" s="62" t="s">
        <v>126</v>
      </c>
      <c r="B96" s="62" t="s">
        <v>148</v>
      </c>
      <c r="C96" s="62">
        <v>39.200000000000003</v>
      </c>
      <c r="D96" s="62">
        <v>31.2</v>
      </c>
      <c r="E96" s="62"/>
      <c r="F96" s="62"/>
    </row>
    <row r="97" spans="1:6" x14ac:dyDescent="0.2">
      <c r="A97" s="62" t="s">
        <v>73</v>
      </c>
      <c r="B97" s="62" t="s">
        <v>101</v>
      </c>
      <c r="C97" s="62">
        <v>30.1</v>
      </c>
      <c r="D97" s="62">
        <v>30.1</v>
      </c>
      <c r="E97" s="62"/>
      <c r="F97" s="62"/>
    </row>
    <row r="98" spans="1:6" x14ac:dyDescent="0.2">
      <c r="A98" s="62" t="s">
        <v>126</v>
      </c>
      <c r="B98" s="62" t="s">
        <v>149</v>
      </c>
      <c r="C98" s="62">
        <v>32.700000000000003</v>
      </c>
      <c r="D98" s="62">
        <v>21.8</v>
      </c>
      <c r="E98" s="62"/>
      <c r="F98" s="62"/>
    </row>
    <row r="99" spans="1:6" x14ac:dyDescent="0.2">
      <c r="A99" s="62" t="s">
        <v>126</v>
      </c>
      <c r="B99" s="62" t="s">
        <v>150</v>
      </c>
      <c r="C99" s="62">
        <v>33.799999999999997</v>
      </c>
      <c r="D99" s="62">
        <v>31.2</v>
      </c>
      <c r="E99" s="62"/>
      <c r="F99" s="62"/>
    </row>
    <row r="100" spans="1:6" x14ac:dyDescent="0.2">
      <c r="A100" s="62" t="s">
        <v>126</v>
      </c>
      <c r="B100" s="62" t="s">
        <v>151</v>
      </c>
      <c r="C100" s="62">
        <v>36.4</v>
      </c>
      <c r="D100" s="62">
        <v>36.4</v>
      </c>
      <c r="E100" s="62"/>
      <c r="F100" s="62"/>
    </row>
    <row r="101" spans="1:6" x14ac:dyDescent="0.2">
      <c r="A101" s="62" t="s">
        <v>172</v>
      </c>
      <c r="B101" s="62" t="s">
        <v>191</v>
      </c>
      <c r="C101" s="62">
        <v>41</v>
      </c>
      <c r="D101" s="62">
        <v>36.4</v>
      </c>
      <c r="E101" s="62"/>
      <c r="F101" s="62"/>
    </row>
    <row r="102" spans="1:6" x14ac:dyDescent="0.2">
      <c r="A102" s="62" t="s">
        <v>73</v>
      </c>
      <c r="B102" s="62" t="s">
        <v>102</v>
      </c>
      <c r="C102" s="62">
        <v>36.799999999999997</v>
      </c>
      <c r="D102" s="62">
        <v>31</v>
      </c>
      <c r="E102" s="62"/>
      <c r="F102" s="62"/>
    </row>
    <row r="103" spans="1:6" x14ac:dyDescent="0.2">
      <c r="A103" s="62" t="s">
        <v>206</v>
      </c>
      <c r="B103" s="62" t="s">
        <v>234</v>
      </c>
      <c r="C103" s="62">
        <v>29.4</v>
      </c>
      <c r="D103" s="62">
        <v>29.4</v>
      </c>
      <c r="E103" s="62"/>
      <c r="F103" s="62"/>
    </row>
    <row r="104" spans="1:6" x14ac:dyDescent="0.2">
      <c r="A104" s="62" t="s">
        <v>126</v>
      </c>
      <c r="B104" s="62" t="s">
        <v>152</v>
      </c>
      <c r="C104" s="62">
        <v>43.6</v>
      </c>
      <c r="D104" s="62">
        <v>41.4</v>
      </c>
      <c r="E104" s="62"/>
      <c r="F104" s="62"/>
    </row>
    <row r="105" spans="1:6" x14ac:dyDescent="0.2">
      <c r="A105" s="62" t="s">
        <v>206</v>
      </c>
      <c r="B105" s="62" t="s">
        <v>235</v>
      </c>
      <c r="C105" s="62">
        <v>29.4</v>
      </c>
      <c r="D105" s="62">
        <v>29.4</v>
      </c>
      <c r="E105" s="62"/>
      <c r="F105" s="62"/>
    </row>
    <row r="106" spans="1:6" x14ac:dyDescent="0.2">
      <c r="A106" s="62" t="s">
        <v>126</v>
      </c>
      <c r="B106" s="62" t="s">
        <v>153</v>
      </c>
      <c r="C106" s="62">
        <v>34.9</v>
      </c>
      <c r="D106" s="62">
        <v>34</v>
      </c>
      <c r="E106" s="62"/>
      <c r="F106" s="62"/>
    </row>
    <row r="107" spans="1:6" x14ac:dyDescent="0.2">
      <c r="A107" s="62" t="s">
        <v>206</v>
      </c>
      <c r="B107" s="62" t="s">
        <v>236</v>
      </c>
      <c r="C107" s="62">
        <v>31.8</v>
      </c>
      <c r="D107" s="62">
        <v>34.200000000000003</v>
      </c>
      <c r="E107" s="62"/>
      <c r="F107" s="62"/>
    </row>
    <row r="108" spans="1:6" x14ac:dyDescent="0.2">
      <c r="A108" s="62" t="s">
        <v>203</v>
      </c>
      <c r="B108" s="62" t="s">
        <v>205</v>
      </c>
      <c r="C108" s="62">
        <v>32.5</v>
      </c>
      <c r="D108" s="62">
        <v>36.4</v>
      </c>
      <c r="E108" s="62"/>
      <c r="F108" s="62"/>
    </row>
    <row r="109" spans="1:6" x14ac:dyDescent="0.2">
      <c r="A109" s="62" t="s">
        <v>172</v>
      </c>
      <c r="B109" s="62" t="s">
        <v>192</v>
      </c>
      <c r="C109" s="62">
        <v>31.8</v>
      </c>
      <c r="D109" s="62">
        <v>36.4</v>
      </c>
      <c r="E109" s="62"/>
      <c r="F109" s="62"/>
    </row>
    <row r="110" spans="1:6" x14ac:dyDescent="0.2">
      <c r="A110" s="62" t="s">
        <v>172</v>
      </c>
      <c r="B110" s="62" t="s">
        <v>193</v>
      </c>
      <c r="C110" s="62">
        <v>43.6</v>
      </c>
      <c r="D110" s="62">
        <v>27.7</v>
      </c>
      <c r="E110" s="62"/>
      <c r="F110" s="62"/>
    </row>
    <row r="111" spans="1:6" x14ac:dyDescent="0.2">
      <c r="A111" s="62" t="s">
        <v>73</v>
      </c>
      <c r="B111" s="62" t="s">
        <v>103</v>
      </c>
      <c r="C111" s="62">
        <v>35.299999999999997</v>
      </c>
      <c r="D111" s="62">
        <v>27.9</v>
      </c>
      <c r="E111" s="62"/>
      <c r="F111" s="62"/>
    </row>
    <row r="112" spans="1:6" x14ac:dyDescent="0.2">
      <c r="A112" s="62" t="s">
        <v>126</v>
      </c>
      <c r="B112" s="62" t="s">
        <v>154</v>
      </c>
      <c r="C112" s="62">
        <v>39.200000000000003</v>
      </c>
      <c r="D112" s="62">
        <v>21.1</v>
      </c>
      <c r="E112" s="62"/>
      <c r="F112" s="62"/>
    </row>
    <row r="113" spans="1:6" x14ac:dyDescent="0.2">
      <c r="A113" s="62" t="s">
        <v>126</v>
      </c>
      <c r="B113" s="62" t="s">
        <v>155</v>
      </c>
      <c r="C113" s="62">
        <v>39.200000000000003</v>
      </c>
      <c r="D113" s="62">
        <v>34.200000000000003</v>
      </c>
      <c r="E113" s="62"/>
      <c r="F113" s="62"/>
    </row>
    <row r="114" spans="1:6" x14ac:dyDescent="0.2">
      <c r="A114" s="62" t="s">
        <v>73</v>
      </c>
      <c r="B114" s="62" t="s">
        <v>104</v>
      </c>
      <c r="C114" s="62">
        <v>42.9</v>
      </c>
      <c r="D114" s="62">
        <v>41.4</v>
      </c>
      <c r="E114" s="62"/>
      <c r="F114" s="62"/>
    </row>
    <row r="115" spans="1:6" x14ac:dyDescent="0.2">
      <c r="A115" s="62" t="s">
        <v>206</v>
      </c>
      <c r="B115" s="62" t="s">
        <v>237</v>
      </c>
      <c r="C115" s="62">
        <v>54.1</v>
      </c>
      <c r="D115" s="62">
        <v>37.5</v>
      </c>
      <c r="E115" s="62"/>
      <c r="F115" s="62"/>
    </row>
    <row r="116" spans="1:6" x14ac:dyDescent="0.2">
      <c r="A116" s="62" t="s">
        <v>73</v>
      </c>
      <c r="B116" s="62" t="s">
        <v>251</v>
      </c>
      <c r="C116" s="62">
        <v>26.4</v>
      </c>
      <c r="D116" s="62">
        <v>15</v>
      </c>
      <c r="E116" s="62"/>
      <c r="F116" s="62"/>
    </row>
    <row r="117" spans="1:6" x14ac:dyDescent="0.2">
      <c r="A117" s="62" t="s">
        <v>206</v>
      </c>
      <c r="B117" s="62" t="s">
        <v>238</v>
      </c>
      <c r="C117" s="62">
        <v>27.7</v>
      </c>
      <c r="D117" s="62">
        <v>25.1</v>
      </c>
      <c r="E117" s="62"/>
      <c r="F117" s="62"/>
    </row>
    <row r="118" spans="1:6" x14ac:dyDescent="0.2">
      <c r="A118" s="62" t="s">
        <v>172</v>
      </c>
      <c r="B118" s="62" t="s">
        <v>194</v>
      </c>
      <c r="C118" s="62">
        <v>43.6</v>
      </c>
      <c r="D118" s="62">
        <v>36.4</v>
      </c>
      <c r="E118" s="62"/>
      <c r="F118" s="62"/>
    </row>
    <row r="119" spans="1:6" x14ac:dyDescent="0.2">
      <c r="A119" s="62" t="s">
        <v>172</v>
      </c>
      <c r="B119" s="62" t="s">
        <v>195</v>
      </c>
      <c r="C119" s="62">
        <v>33.1</v>
      </c>
      <c r="D119" s="62">
        <v>25.1</v>
      </c>
      <c r="E119" s="62"/>
      <c r="F119" s="62"/>
    </row>
    <row r="120" spans="1:6" x14ac:dyDescent="0.2">
      <c r="A120" s="62" t="s">
        <v>172</v>
      </c>
      <c r="B120" s="62" t="s">
        <v>196</v>
      </c>
      <c r="C120" s="62">
        <v>33.1</v>
      </c>
      <c r="D120" s="62">
        <v>25.1</v>
      </c>
      <c r="E120" s="62"/>
      <c r="F120" s="62"/>
    </row>
    <row r="121" spans="1:6" x14ac:dyDescent="0.2">
      <c r="A121" s="62" t="s">
        <v>206</v>
      </c>
      <c r="B121" s="62" t="s">
        <v>239</v>
      </c>
      <c r="C121" s="62">
        <v>32.5</v>
      </c>
      <c r="D121" s="62">
        <v>32.5</v>
      </c>
      <c r="E121" s="62"/>
      <c r="F121" s="62"/>
    </row>
    <row r="122" spans="1:6" x14ac:dyDescent="0.2">
      <c r="A122" s="62" t="s">
        <v>73</v>
      </c>
      <c r="B122" s="62" t="s">
        <v>105</v>
      </c>
      <c r="C122" s="62">
        <v>32.700000000000003</v>
      </c>
      <c r="D122" s="62">
        <v>25.1</v>
      </c>
      <c r="E122" s="62"/>
      <c r="F122" s="62"/>
    </row>
    <row r="123" spans="1:6" x14ac:dyDescent="0.2">
      <c r="A123" s="62" t="s">
        <v>73</v>
      </c>
      <c r="B123" s="62" t="s">
        <v>106</v>
      </c>
      <c r="C123" s="62">
        <v>27.9</v>
      </c>
      <c r="D123" s="62">
        <v>22.7</v>
      </c>
      <c r="E123" s="62"/>
      <c r="F123" s="62"/>
    </row>
    <row r="124" spans="1:6" x14ac:dyDescent="0.2">
      <c r="A124" s="62" t="s">
        <v>126</v>
      </c>
      <c r="B124" s="62" t="s">
        <v>156</v>
      </c>
      <c r="C124" s="62">
        <v>39.200000000000003</v>
      </c>
      <c r="D124" s="62">
        <v>26.8</v>
      </c>
      <c r="E124" s="62"/>
      <c r="F124" s="62"/>
    </row>
    <row r="125" spans="1:6" x14ac:dyDescent="0.2">
      <c r="A125" s="62" t="s">
        <v>126</v>
      </c>
      <c r="B125" s="62" t="s">
        <v>157</v>
      </c>
      <c r="C125" s="62">
        <v>37.9</v>
      </c>
      <c r="D125" s="62">
        <v>37.9</v>
      </c>
      <c r="E125" s="62"/>
      <c r="F125" s="62"/>
    </row>
    <row r="126" spans="1:6" x14ac:dyDescent="0.2">
      <c r="A126" s="62" t="s">
        <v>73</v>
      </c>
      <c r="B126" s="62" t="s">
        <v>107</v>
      </c>
      <c r="C126" s="62">
        <v>36.799999999999997</v>
      </c>
      <c r="D126" s="62">
        <v>27.3</v>
      </c>
      <c r="E126" s="62"/>
      <c r="F126" s="62"/>
    </row>
    <row r="127" spans="1:6" x14ac:dyDescent="0.2">
      <c r="A127" s="62" t="s">
        <v>73</v>
      </c>
      <c r="B127" s="62" t="s">
        <v>109</v>
      </c>
      <c r="C127" s="62">
        <v>40.6</v>
      </c>
      <c r="D127" s="62">
        <v>31</v>
      </c>
      <c r="E127" s="62"/>
      <c r="F127" s="62"/>
    </row>
    <row r="128" spans="1:6" x14ac:dyDescent="0.2">
      <c r="A128" s="62" t="s">
        <v>73</v>
      </c>
      <c r="B128" s="62" t="s">
        <v>108</v>
      </c>
      <c r="C128" s="62">
        <v>36.799999999999997</v>
      </c>
      <c r="D128" s="62">
        <v>31</v>
      </c>
      <c r="E128" s="62"/>
      <c r="F128" s="62"/>
    </row>
    <row r="129" spans="1:6" x14ac:dyDescent="0.2">
      <c r="A129" s="62" t="s">
        <v>126</v>
      </c>
      <c r="B129" s="62" t="s">
        <v>158</v>
      </c>
      <c r="C129" s="62">
        <v>37.1</v>
      </c>
      <c r="D129" s="62">
        <v>34</v>
      </c>
      <c r="E129" s="62"/>
      <c r="F129" s="62"/>
    </row>
    <row r="130" spans="1:6" x14ac:dyDescent="0.2">
      <c r="A130" s="62" t="s">
        <v>206</v>
      </c>
      <c r="B130" s="62" t="s">
        <v>240</v>
      </c>
      <c r="C130" s="62">
        <v>54.1</v>
      </c>
      <c r="D130" s="62">
        <v>37.5</v>
      </c>
      <c r="E130" s="62"/>
      <c r="F130" s="62"/>
    </row>
    <row r="131" spans="1:6" x14ac:dyDescent="0.2">
      <c r="A131" s="62" t="s">
        <v>73</v>
      </c>
      <c r="B131" s="62" t="s">
        <v>110</v>
      </c>
      <c r="C131" s="62">
        <v>42.9</v>
      </c>
      <c r="D131" s="62">
        <v>41.4</v>
      </c>
      <c r="E131" s="62"/>
      <c r="F131" s="62"/>
    </row>
    <row r="132" spans="1:6" x14ac:dyDescent="0.2">
      <c r="A132" s="62" t="s">
        <v>73</v>
      </c>
      <c r="B132" s="62" t="s">
        <v>111</v>
      </c>
      <c r="C132" s="62">
        <v>36.799999999999997</v>
      </c>
      <c r="D132" s="62">
        <v>32.700000000000003</v>
      </c>
      <c r="E132" s="62"/>
      <c r="F132" s="62"/>
    </row>
    <row r="133" spans="1:6" x14ac:dyDescent="0.2">
      <c r="A133" s="62" t="s">
        <v>73</v>
      </c>
      <c r="B133" s="62" t="s">
        <v>112</v>
      </c>
      <c r="C133" s="62">
        <v>30.7</v>
      </c>
      <c r="D133" s="62">
        <v>18.100000000000001</v>
      </c>
      <c r="E133" s="62"/>
      <c r="F133" s="62"/>
    </row>
    <row r="134" spans="1:6" x14ac:dyDescent="0.2">
      <c r="A134" s="62" t="s">
        <v>126</v>
      </c>
      <c r="B134" s="62" t="s">
        <v>159</v>
      </c>
      <c r="C134" s="62">
        <v>49.3</v>
      </c>
      <c r="D134" s="62">
        <v>31.2</v>
      </c>
      <c r="E134" s="62"/>
      <c r="F134" s="62"/>
    </row>
    <row r="135" spans="1:6" x14ac:dyDescent="0.2">
      <c r="A135" s="62" t="s">
        <v>126</v>
      </c>
      <c r="B135" s="62" t="s">
        <v>160</v>
      </c>
      <c r="C135" s="62">
        <v>36.4</v>
      </c>
      <c r="D135" s="62">
        <v>36.4</v>
      </c>
      <c r="E135" s="62"/>
      <c r="F135" s="62"/>
    </row>
    <row r="136" spans="1:6" x14ac:dyDescent="0.2">
      <c r="A136" s="62" t="s">
        <v>126</v>
      </c>
      <c r="B136" s="62" t="s">
        <v>161</v>
      </c>
      <c r="C136" s="62">
        <v>43.6</v>
      </c>
      <c r="D136" s="62">
        <v>34.200000000000003</v>
      </c>
      <c r="E136" s="62"/>
      <c r="F136" s="62"/>
    </row>
    <row r="137" spans="1:6" x14ac:dyDescent="0.2">
      <c r="A137" s="62" t="s">
        <v>126</v>
      </c>
      <c r="B137" s="62" t="s">
        <v>162</v>
      </c>
      <c r="C137" s="62">
        <v>37.1</v>
      </c>
      <c r="D137" s="62">
        <v>34</v>
      </c>
      <c r="E137" s="62"/>
      <c r="F137" s="62"/>
    </row>
    <row r="138" spans="1:6" x14ac:dyDescent="0.2">
      <c r="A138" s="62" t="s">
        <v>206</v>
      </c>
      <c r="B138" s="62" t="s">
        <v>241</v>
      </c>
      <c r="C138" s="62">
        <v>43.6</v>
      </c>
      <c r="D138" s="62">
        <v>44.7</v>
      </c>
      <c r="E138" s="62"/>
      <c r="F138" s="62"/>
    </row>
    <row r="139" spans="1:6" x14ac:dyDescent="0.2">
      <c r="A139" s="62" t="s">
        <v>73</v>
      </c>
      <c r="B139" s="62" t="s">
        <v>113</v>
      </c>
      <c r="C139" s="62">
        <v>27.9</v>
      </c>
      <c r="D139" s="62">
        <v>15.9</v>
      </c>
      <c r="E139" s="62"/>
      <c r="F139" s="62"/>
    </row>
    <row r="140" spans="1:6" x14ac:dyDescent="0.2">
      <c r="A140" s="62" t="s">
        <v>73</v>
      </c>
      <c r="B140" s="62" t="s">
        <v>114</v>
      </c>
      <c r="C140" s="62">
        <v>31</v>
      </c>
      <c r="D140" s="62">
        <v>24.4</v>
      </c>
      <c r="E140" s="62"/>
      <c r="F140" s="62"/>
    </row>
    <row r="141" spans="1:6" x14ac:dyDescent="0.2">
      <c r="A141" s="62" t="s">
        <v>73</v>
      </c>
      <c r="B141" s="62" t="s">
        <v>115</v>
      </c>
      <c r="C141" s="62">
        <v>31</v>
      </c>
      <c r="D141" s="62">
        <v>23.3</v>
      </c>
      <c r="E141" s="62"/>
      <c r="F141" s="62"/>
    </row>
    <row r="142" spans="1:6" x14ac:dyDescent="0.2">
      <c r="A142" s="62" t="s">
        <v>73</v>
      </c>
      <c r="B142" s="62" t="s">
        <v>116</v>
      </c>
      <c r="C142" s="62">
        <v>27.9</v>
      </c>
      <c r="D142" s="62">
        <v>15.9</v>
      </c>
      <c r="E142" s="62"/>
      <c r="F142" s="62"/>
    </row>
    <row r="143" spans="1:6" x14ac:dyDescent="0.2">
      <c r="A143" s="62" t="s">
        <v>126</v>
      </c>
      <c r="B143" s="62" t="s">
        <v>163</v>
      </c>
      <c r="C143" s="62">
        <v>32.700000000000003</v>
      </c>
      <c r="D143" s="62">
        <v>29</v>
      </c>
      <c r="E143" s="62"/>
      <c r="F143" s="62"/>
    </row>
    <row r="144" spans="1:6" x14ac:dyDescent="0.2">
      <c r="A144" s="62" t="s">
        <v>73</v>
      </c>
      <c r="B144" s="62" t="s">
        <v>117</v>
      </c>
      <c r="C144" s="62">
        <v>34.200000000000003</v>
      </c>
      <c r="D144" s="62">
        <v>30.5</v>
      </c>
      <c r="E144" s="62"/>
      <c r="F144" s="62"/>
    </row>
    <row r="145" spans="1:6" x14ac:dyDescent="0.2">
      <c r="A145" s="62" t="s">
        <v>206</v>
      </c>
      <c r="B145" s="62" t="s">
        <v>242</v>
      </c>
      <c r="C145" s="62">
        <v>31.8</v>
      </c>
      <c r="D145" s="62">
        <v>32.700000000000003</v>
      </c>
      <c r="E145" s="62"/>
      <c r="F145" s="62"/>
    </row>
    <row r="146" spans="1:6" x14ac:dyDescent="0.2">
      <c r="A146" s="62" t="s">
        <v>126</v>
      </c>
      <c r="B146" s="62" t="s">
        <v>164</v>
      </c>
      <c r="C146" s="62">
        <v>34.9</v>
      </c>
      <c r="D146" s="62">
        <v>34</v>
      </c>
      <c r="E146" s="62"/>
      <c r="F146" s="62"/>
    </row>
    <row r="147" spans="1:6" x14ac:dyDescent="0.2">
      <c r="A147" s="62" t="s">
        <v>126</v>
      </c>
      <c r="B147" s="62" t="s">
        <v>165</v>
      </c>
      <c r="C147" s="62">
        <v>43.6</v>
      </c>
      <c r="D147" s="62">
        <v>41.4</v>
      </c>
      <c r="E147" s="62"/>
      <c r="F147" s="62"/>
    </row>
    <row r="148" spans="1:6" x14ac:dyDescent="0.2">
      <c r="A148" s="62" t="s">
        <v>172</v>
      </c>
      <c r="B148" s="62" t="s">
        <v>197</v>
      </c>
      <c r="C148" s="62">
        <v>39.200000000000003</v>
      </c>
      <c r="D148" s="62">
        <v>25.1</v>
      </c>
      <c r="E148" s="62"/>
      <c r="F148" s="62"/>
    </row>
    <row r="149" spans="1:6" x14ac:dyDescent="0.2">
      <c r="A149" s="62" t="s">
        <v>206</v>
      </c>
      <c r="B149" s="62" t="s">
        <v>243</v>
      </c>
      <c r="C149" s="62">
        <v>32.700000000000003</v>
      </c>
      <c r="D149" s="62">
        <v>29</v>
      </c>
      <c r="E149" s="62"/>
      <c r="F149" s="62"/>
    </row>
    <row r="150" spans="1:6" x14ac:dyDescent="0.2">
      <c r="A150" s="62" t="s">
        <v>206</v>
      </c>
      <c r="B150" s="62" t="s">
        <v>244</v>
      </c>
      <c r="C150" s="62">
        <v>36.799999999999997</v>
      </c>
      <c r="D150" s="62">
        <v>31</v>
      </c>
      <c r="E150" s="62"/>
      <c r="F150" s="62"/>
    </row>
    <row r="151" spans="1:6" x14ac:dyDescent="0.2">
      <c r="A151" s="62" t="s">
        <v>206</v>
      </c>
      <c r="B151" s="62" t="s">
        <v>245</v>
      </c>
      <c r="C151" s="62">
        <v>39.200000000000003</v>
      </c>
      <c r="D151" s="62">
        <v>37.5</v>
      </c>
      <c r="E151" s="62"/>
      <c r="F151" s="62"/>
    </row>
    <row r="152" spans="1:6" x14ac:dyDescent="0.2">
      <c r="A152" s="62" t="s">
        <v>126</v>
      </c>
      <c r="B152" s="62" t="s">
        <v>166</v>
      </c>
      <c r="C152" s="62">
        <v>43.6</v>
      </c>
      <c r="D152" s="62">
        <v>32</v>
      </c>
      <c r="E152" s="62"/>
      <c r="F152" s="62"/>
    </row>
    <row r="153" spans="1:6" x14ac:dyDescent="0.2">
      <c r="A153" s="62" t="s">
        <v>206</v>
      </c>
      <c r="B153" s="62" t="s">
        <v>246</v>
      </c>
      <c r="C153" s="62">
        <v>39.200000000000003</v>
      </c>
      <c r="D153" s="62">
        <v>42.1</v>
      </c>
      <c r="E153" s="62"/>
      <c r="F153" s="62"/>
    </row>
    <row r="154" spans="1:6" x14ac:dyDescent="0.2">
      <c r="A154" s="62" t="s">
        <v>126</v>
      </c>
      <c r="B154" s="62" t="s">
        <v>167</v>
      </c>
      <c r="C154" s="62">
        <v>36.200000000000003</v>
      </c>
      <c r="D154" s="62">
        <v>26.6</v>
      </c>
      <c r="E154" s="62"/>
      <c r="F154" s="62"/>
    </row>
    <row r="155" spans="1:6" x14ac:dyDescent="0.2">
      <c r="A155" s="62" t="s">
        <v>172</v>
      </c>
      <c r="B155" s="62" t="s">
        <v>198</v>
      </c>
      <c r="C155" s="62">
        <v>51</v>
      </c>
      <c r="D155" s="62">
        <v>43.6</v>
      </c>
      <c r="E155" s="62"/>
      <c r="F155" s="62"/>
    </row>
    <row r="156" spans="1:6" x14ac:dyDescent="0.2">
      <c r="A156" s="62" t="s">
        <v>126</v>
      </c>
      <c r="B156" s="62" t="s">
        <v>168</v>
      </c>
      <c r="C156" s="62">
        <v>36.200000000000003</v>
      </c>
      <c r="D156" s="62">
        <v>26.6</v>
      </c>
      <c r="E156" s="62"/>
      <c r="F156" s="62"/>
    </row>
    <row r="157" spans="1:6" x14ac:dyDescent="0.2">
      <c r="A157" s="62" t="s">
        <v>73</v>
      </c>
      <c r="B157" s="62" t="s">
        <v>118</v>
      </c>
      <c r="C157" s="62">
        <v>31</v>
      </c>
      <c r="D157" s="62">
        <v>24.4</v>
      </c>
      <c r="E157" s="62"/>
      <c r="F157" s="62"/>
    </row>
    <row r="158" spans="1:6" x14ac:dyDescent="0.2">
      <c r="A158" s="62" t="s">
        <v>73</v>
      </c>
      <c r="B158" s="62" t="s">
        <v>119</v>
      </c>
      <c r="C158" s="62">
        <v>27.9</v>
      </c>
      <c r="D158" s="62">
        <v>15.9</v>
      </c>
      <c r="E158" s="62"/>
      <c r="F158" s="62"/>
    </row>
    <row r="159" spans="1:6" x14ac:dyDescent="0.2">
      <c r="A159" s="62" t="s">
        <v>126</v>
      </c>
      <c r="B159" s="62" t="s">
        <v>169</v>
      </c>
      <c r="C159" s="62">
        <v>36.200000000000003</v>
      </c>
      <c r="D159" s="62">
        <v>29.2</v>
      </c>
      <c r="E159" s="62"/>
      <c r="F159" s="62"/>
    </row>
    <row r="160" spans="1:6" x14ac:dyDescent="0.2">
      <c r="A160" s="62" t="s">
        <v>73</v>
      </c>
      <c r="B160" s="62" t="s">
        <v>120</v>
      </c>
      <c r="C160" s="62">
        <v>31</v>
      </c>
      <c r="D160" s="62">
        <v>36.4</v>
      </c>
      <c r="E160" s="62"/>
      <c r="F160" s="62"/>
    </row>
    <row r="161" spans="1:6" x14ac:dyDescent="0.2">
      <c r="A161" s="62" t="s">
        <v>206</v>
      </c>
      <c r="B161" s="62" t="s">
        <v>247</v>
      </c>
      <c r="C161" s="62">
        <v>36.799999999999997</v>
      </c>
      <c r="D161" s="62">
        <v>31</v>
      </c>
      <c r="E161" s="62"/>
      <c r="F161" s="62"/>
    </row>
    <row r="162" spans="1:6" x14ac:dyDescent="0.2">
      <c r="A162" s="62" t="s">
        <v>126</v>
      </c>
      <c r="B162" s="62" t="s">
        <v>170</v>
      </c>
      <c r="C162" s="62">
        <v>41.4</v>
      </c>
      <c r="D162" s="62">
        <v>32</v>
      </c>
      <c r="E162" s="62"/>
      <c r="F162" s="62"/>
    </row>
    <row r="163" spans="1:6" x14ac:dyDescent="0.2">
      <c r="A163" s="62" t="s">
        <v>73</v>
      </c>
      <c r="B163" s="62" t="s">
        <v>121</v>
      </c>
      <c r="C163" s="62">
        <v>36.799999999999997</v>
      </c>
      <c r="D163" s="62">
        <v>31</v>
      </c>
      <c r="E163" s="62"/>
      <c r="F163" s="62"/>
    </row>
    <row r="164" spans="1:6" x14ac:dyDescent="0.2">
      <c r="A164" s="62" t="s">
        <v>73</v>
      </c>
      <c r="B164" s="62" t="s">
        <v>122</v>
      </c>
      <c r="C164" s="62">
        <v>26.6</v>
      </c>
      <c r="D164" s="62">
        <v>26.6</v>
      </c>
      <c r="E164" s="62"/>
      <c r="F164" s="62"/>
    </row>
    <row r="165" spans="1:6" x14ac:dyDescent="0.2">
      <c r="A165" s="62" t="s">
        <v>73</v>
      </c>
      <c r="B165" s="62" t="s">
        <v>123</v>
      </c>
      <c r="C165" s="62">
        <v>31</v>
      </c>
      <c r="D165" s="62">
        <v>26.6</v>
      </c>
      <c r="E165" s="62"/>
      <c r="F165" s="62"/>
    </row>
    <row r="166" spans="1:6" x14ac:dyDescent="0.2">
      <c r="A166" s="62" t="s">
        <v>73</v>
      </c>
      <c r="B166" s="62" t="s">
        <v>124</v>
      </c>
      <c r="C166" s="62">
        <v>26.6</v>
      </c>
      <c r="D166" s="62">
        <v>18.100000000000001</v>
      </c>
      <c r="E166" s="62"/>
      <c r="F166" s="62"/>
    </row>
    <row r="167" spans="1:6" x14ac:dyDescent="0.2">
      <c r="A167" s="62" t="s">
        <v>172</v>
      </c>
      <c r="B167" s="62" t="s">
        <v>199</v>
      </c>
      <c r="C167" s="62">
        <v>33.1</v>
      </c>
      <c r="D167" s="62">
        <v>25.1</v>
      </c>
      <c r="E167" s="62"/>
      <c r="F167" s="62"/>
    </row>
    <row r="168" spans="1:6" x14ac:dyDescent="0.2">
      <c r="A168" s="62" t="s">
        <v>172</v>
      </c>
      <c r="B168" s="62" t="s">
        <v>200</v>
      </c>
      <c r="C168" s="62">
        <v>52.3</v>
      </c>
      <c r="D168" s="62">
        <v>42.9</v>
      </c>
      <c r="E168" s="62"/>
      <c r="F168" s="62"/>
    </row>
    <row r="169" spans="1:6" x14ac:dyDescent="0.2">
      <c r="A169" s="62" t="s">
        <v>172</v>
      </c>
      <c r="B169" s="62" t="s">
        <v>201</v>
      </c>
      <c r="C169" s="62">
        <v>65.400000000000006</v>
      </c>
      <c r="D169" s="62">
        <v>51</v>
      </c>
      <c r="E169" s="62"/>
      <c r="F169" s="62"/>
    </row>
    <row r="170" spans="1:6" x14ac:dyDescent="0.2">
      <c r="A170" s="62" t="s">
        <v>206</v>
      </c>
      <c r="B170" s="62" t="s">
        <v>248</v>
      </c>
      <c r="C170" s="62">
        <v>36.799999999999997</v>
      </c>
      <c r="D170" s="62">
        <v>31</v>
      </c>
      <c r="E170" s="62"/>
      <c r="F170" s="62"/>
    </row>
    <row r="171" spans="1:6" x14ac:dyDescent="0.2">
      <c r="A171" s="62" t="s">
        <v>172</v>
      </c>
      <c r="B171" s="62" t="s">
        <v>202</v>
      </c>
      <c r="C171" s="62">
        <v>39.200000000000003</v>
      </c>
      <c r="D171" s="62">
        <v>35.1</v>
      </c>
      <c r="E171" s="62"/>
      <c r="F171" s="62"/>
    </row>
    <row r="172" spans="1:6" x14ac:dyDescent="0.2">
      <c r="A172" s="62" t="s">
        <v>206</v>
      </c>
      <c r="B172" s="62" t="s">
        <v>249</v>
      </c>
      <c r="C172" s="62">
        <v>54.1</v>
      </c>
      <c r="D172" s="62">
        <v>37.5</v>
      </c>
      <c r="E172" s="62"/>
      <c r="F172" s="62"/>
    </row>
    <row r="173" spans="1:6" x14ac:dyDescent="0.2">
      <c r="A173" s="62" t="s">
        <v>206</v>
      </c>
      <c r="B173" s="62" t="s">
        <v>250</v>
      </c>
      <c r="C173" s="62">
        <v>31.4</v>
      </c>
      <c r="D173" s="62">
        <v>31.4</v>
      </c>
      <c r="E173" s="62"/>
      <c r="F173" s="62"/>
    </row>
    <row r="174" spans="1:6" x14ac:dyDescent="0.2">
      <c r="A174" s="62" t="s">
        <v>126</v>
      </c>
      <c r="B174" s="62" t="s">
        <v>171</v>
      </c>
      <c r="C174" s="62">
        <v>39.200000000000003</v>
      </c>
      <c r="D174" s="62">
        <v>29</v>
      </c>
      <c r="E174" s="62"/>
      <c r="F174" s="62"/>
    </row>
    <row r="175" spans="1:6" x14ac:dyDescent="0.2">
      <c r="A175" s="62" t="s">
        <v>73</v>
      </c>
      <c r="B175" s="62" t="s">
        <v>125</v>
      </c>
      <c r="C175" s="62">
        <v>28.6</v>
      </c>
      <c r="D175" s="62">
        <v>30.5</v>
      </c>
      <c r="E175" s="62"/>
      <c r="F175" s="62"/>
    </row>
  </sheetData>
  <sortState ref="A2:D175">
    <sortCondition ref="B2:B175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autoPageBreaks="0" fitToPage="1"/>
  </sheetPr>
  <dimension ref="A2:AC210"/>
  <sheetViews>
    <sheetView showGridLines="0" showZeros="0" showOutlineSymbols="0" zoomScale="85" zoomScaleNormal="85" workbookViewId="0">
      <selection activeCell="D4" sqref="D4:F4"/>
    </sheetView>
  </sheetViews>
  <sheetFormatPr baseColWidth="10" defaultColWidth="9.140625" defaultRowHeight="12.75" x14ac:dyDescent="0.2"/>
  <cols>
    <col min="1" max="1" width="6.7109375" style="60" customWidth="1"/>
    <col min="2" max="2" width="7" style="60" customWidth="1"/>
    <col min="3" max="3" width="37.85546875" style="60" customWidth="1"/>
    <col min="4" max="4" width="63" style="60" customWidth="1"/>
    <col min="5" max="7" width="7.7109375" style="60" customWidth="1"/>
    <col min="8" max="8" width="15.28515625" style="60" bestFit="1" customWidth="1"/>
    <col min="9" max="9" width="26.5703125" style="60" customWidth="1"/>
    <col min="10" max="10" width="11.7109375" style="60" customWidth="1"/>
    <col min="11" max="11" width="9.7109375" style="60" customWidth="1"/>
    <col min="12" max="12" width="11.7109375" style="60" customWidth="1"/>
    <col min="13" max="13" width="12.7109375" style="60" customWidth="1"/>
    <col min="14" max="14" width="12.85546875" style="60" customWidth="1"/>
    <col min="15" max="15" width="10.7109375" style="60" customWidth="1"/>
    <col min="16" max="17" width="12" style="60" customWidth="1"/>
    <col min="18" max="18" width="161.5703125" style="32" customWidth="1"/>
    <col min="19" max="19" width="9.140625" style="14" customWidth="1"/>
    <col min="20" max="20" width="15.42578125" style="14" customWidth="1"/>
    <col min="21" max="29" width="15.42578125" style="60" customWidth="1"/>
    <col min="30" max="16384" width="9.140625" style="60"/>
  </cols>
  <sheetData>
    <row r="2" spans="1:29" ht="20.25" x14ac:dyDescent="0.2">
      <c r="B2" s="140" t="s">
        <v>39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2"/>
      <c r="Q2" s="13"/>
      <c r="R2" s="20"/>
    </row>
    <row r="3" spans="1:29" x14ac:dyDescent="0.2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  <c r="Q3" s="17"/>
      <c r="R3" s="20"/>
    </row>
    <row r="4" spans="1:29" x14ac:dyDescent="0.2">
      <c r="B4" s="118" t="s">
        <v>40</v>
      </c>
      <c r="C4" s="119"/>
      <c r="D4" s="143"/>
      <c r="E4" s="144"/>
      <c r="F4" s="145"/>
      <c r="G4" s="18"/>
      <c r="H4" s="18"/>
      <c r="I4" s="118" t="s">
        <v>42</v>
      </c>
      <c r="J4" s="119"/>
      <c r="K4" s="146"/>
      <c r="L4" s="147"/>
      <c r="M4" s="147"/>
      <c r="N4" s="147"/>
      <c r="O4" s="148"/>
      <c r="P4" s="19"/>
      <c r="Q4" s="19"/>
      <c r="R4" s="33"/>
    </row>
    <row r="5" spans="1:29" x14ac:dyDescent="0.2">
      <c r="B5" s="125" t="s">
        <v>41</v>
      </c>
      <c r="C5" s="126"/>
      <c r="D5" s="132"/>
      <c r="E5" s="133"/>
      <c r="F5" s="134"/>
      <c r="G5" s="18"/>
      <c r="H5" s="18"/>
      <c r="I5" s="135" t="s">
        <v>66</v>
      </c>
      <c r="J5" s="136"/>
      <c r="K5" s="137" t="s">
        <v>35</v>
      </c>
      <c r="L5" s="138"/>
      <c r="M5" s="138"/>
      <c r="N5" s="138"/>
      <c r="O5" s="139"/>
      <c r="P5" s="19"/>
      <c r="Q5" s="19"/>
      <c r="R5" s="33"/>
    </row>
    <row r="6" spans="1:29" x14ac:dyDescent="0.2">
      <c r="B6" s="21"/>
      <c r="C6" s="21"/>
      <c r="D6" s="124"/>
      <c r="E6" s="124"/>
      <c r="F6" s="124"/>
      <c r="G6" s="22"/>
      <c r="H6" s="66"/>
      <c r="I6" s="125" t="s">
        <v>43</v>
      </c>
      <c r="J6" s="126"/>
      <c r="K6" s="127">
        <v>0.42</v>
      </c>
      <c r="L6" s="127"/>
      <c r="M6" s="127"/>
      <c r="N6" s="127"/>
      <c r="O6" s="128"/>
      <c r="P6" s="23"/>
      <c r="Q6" s="23"/>
      <c r="R6" s="34"/>
    </row>
    <row r="7" spans="1:29" x14ac:dyDescent="0.2">
      <c r="B7" s="24"/>
      <c r="P7" s="23"/>
      <c r="Q7" s="23"/>
      <c r="R7" s="34"/>
    </row>
    <row r="8" spans="1:29" ht="25.5" customHeight="1" x14ac:dyDescent="0.2">
      <c r="A8" s="30" t="s">
        <v>67</v>
      </c>
      <c r="B8" s="25" t="s">
        <v>4</v>
      </c>
      <c r="C8" s="25" t="s">
        <v>0</v>
      </c>
      <c r="D8" s="25" t="s">
        <v>1</v>
      </c>
      <c r="E8" s="25" t="s">
        <v>5</v>
      </c>
      <c r="F8" s="25" t="s">
        <v>6</v>
      </c>
      <c r="G8" s="25" t="s">
        <v>7</v>
      </c>
      <c r="H8" s="129" t="s">
        <v>10</v>
      </c>
      <c r="I8" s="130"/>
      <c r="J8" s="131"/>
      <c r="K8" s="129" t="s">
        <v>17</v>
      </c>
      <c r="L8" s="131"/>
      <c r="M8" s="129" t="s">
        <v>11</v>
      </c>
      <c r="N8" s="130"/>
      <c r="O8" s="130"/>
      <c r="P8" s="130"/>
      <c r="Q8" s="131"/>
      <c r="R8" s="31"/>
      <c r="S8" s="80"/>
      <c r="T8" s="109" t="s">
        <v>257</v>
      </c>
      <c r="U8" s="109"/>
      <c r="V8" s="109"/>
      <c r="W8" s="109"/>
      <c r="X8" s="109"/>
      <c r="Y8" s="109" t="s">
        <v>17</v>
      </c>
      <c r="Z8" s="109"/>
      <c r="AA8" s="109"/>
      <c r="AB8" s="109"/>
      <c r="AC8" s="109"/>
    </row>
    <row r="9" spans="1:29" x14ac:dyDescent="0.2">
      <c r="A9" s="26" t="s">
        <v>68</v>
      </c>
      <c r="B9" s="26"/>
      <c r="C9" s="26"/>
      <c r="D9" s="26"/>
      <c r="E9" s="27" t="s">
        <v>15</v>
      </c>
      <c r="F9" s="27" t="s">
        <v>15</v>
      </c>
      <c r="G9" s="26"/>
      <c r="H9" s="26"/>
      <c r="I9" s="27"/>
      <c r="J9" s="27" t="s">
        <v>3</v>
      </c>
      <c r="K9" s="27"/>
      <c r="L9" s="27" t="s">
        <v>3</v>
      </c>
      <c r="M9" s="27" t="s">
        <v>36</v>
      </c>
      <c r="N9" s="27" t="s">
        <v>37</v>
      </c>
      <c r="O9" s="27" t="s">
        <v>12</v>
      </c>
      <c r="P9" s="27" t="s">
        <v>254</v>
      </c>
      <c r="Q9" s="27" t="s">
        <v>69</v>
      </c>
      <c r="R9" s="78"/>
      <c r="S9" s="80"/>
      <c r="T9" s="82" t="s">
        <v>73</v>
      </c>
      <c r="U9" s="82" t="s">
        <v>126</v>
      </c>
      <c r="V9" s="82" t="s">
        <v>172</v>
      </c>
      <c r="W9" s="82" t="s">
        <v>203</v>
      </c>
      <c r="X9" s="82" t="s">
        <v>206</v>
      </c>
      <c r="Y9" s="82" t="s">
        <v>73</v>
      </c>
      <c r="Z9" s="82" t="s">
        <v>126</v>
      </c>
      <c r="AA9" s="82" t="s">
        <v>172</v>
      </c>
      <c r="AB9" s="82" t="s">
        <v>203</v>
      </c>
      <c r="AC9" s="82" t="s">
        <v>206</v>
      </c>
    </row>
    <row r="10" spans="1:29" s="38" customFormat="1" ht="15" x14ac:dyDescent="0.2">
      <c r="A10" s="51"/>
      <c r="B10" s="36"/>
      <c r="C10" s="40"/>
      <c r="D10" s="40"/>
      <c r="E10" s="37"/>
      <c r="F10" s="37"/>
      <c r="G10" s="86">
        <f t="shared" ref="G10:G40" si="0">IF((F10-E10)*24&gt;11.01,24,IF((F10-E10)*24&gt;3,IF(F10&gt;E10,ABS(ROUNDUP((F10-E10)*24,0)),ABS(ROUNDUP((IF(TEXT(E10,"H")&lt;&gt;"0",24-TEXT(E10,"HH"),0)+TEXT(F10,"HH")),0))),0))</f>
        <v>0</v>
      </c>
      <c r="H10" s="40"/>
      <c r="I10" s="40"/>
      <c r="J10" s="44">
        <f>IF(I10 &lt;&gt; "Keines",IF(G10&lt;=3,0,IF(G10&gt;3,IF(G10&lt;=12,G10/12*VLOOKUP(I10,Kostentabelle!$B$2:$D$175,2,FALSE),VLOOKUP(I10,Kostentabelle!$B$2:$D$175,2,FALSE)))),"")</f>
        <v>0</v>
      </c>
      <c r="K10" s="40"/>
      <c r="L10" s="42" t="str">
        <f>IF(K10="","",IF(K10="Beleg","",IF(K10="Nein","",VLOOKUP(I10,Kostentabelle!$B$2:$D$175,3,FALSE))))</f>
        <v/>
      </c>
      <c r="M10" s="40"/>
      <c r="N10" s="40"/>
      <c r="O10" s="54" t="str">
        <f t="shared" ref="O10:O40" si="1">IF(OR(M10="",N10=""),"",N10-M10)</f>
        <v/>
      </c>
      <c r="P10" s="56" t="str">
        <f>IF(O10="","",$K$6*O10)</f>
        <v/>
      </c>
      <c r="Q10" s="56" t="str">
        <f>IF(OR(A10="",O10=""),"",A10*0.05*O10)</f>
        <v/>
      </c>
      <c r="R10" s="79"/>
      <c r="S10" s="81"/>
      <c r="T10" s="83" t="str">
        <f>IF($H10=T$9,$J10,"")</f>
        <v/>
      </c>
      <c r="U10" s="83" t="str">
        <f t="shared" ref="U10:X25" si="2">IF($H10=U$9,$J10,"")</f>
        <v/>
      </c>
      <c r="V10" s="83" t="str">
        <f t="shared" si="2"/>
        <v/>
      </c>
      <c r="W10" s="83" t="str">
        <f t="shared" si="2"/>
        <v/>
      </c>
      <c r="X10" s="83" t="str">
        <f t="shared" si="2"/>
        <v/>
      </c>
      <c r="Y10" s="84" t="str">
        <f>IF($H10=Y$9,$L10,"")</f>
        <v/>
      </c>
      <c r="Z10" s="84" t="str">
        <f t="shared" ref="Z10:AC25" si="3">IF($H10=Z$9,$L10,"")</f>
        <v/>
      </c>
      <c r="AA10" s="84" t="str">
        <f t="shared" si="3"/>
        <v/>
      </c>
      <c r="AB10" s="84" t="str">
        <f t="shared" si="3"/>
        <v/>
      </c>
      <c r="AC10" s="84" t="str">
        <f t="shared" si="3"/>
        <v/>
      </c>
    </row>
    <row r="11" spans="1:29" s="38" customFormat="1" ht="15" x14ac:dyDescent="0.2">
      <c r="A11" s="52"/>
      <c r="B11" s="39"/>
      <c r="C11" s="40"/>
      <c r="D11" s="40"/>
      <c r="E11" s="41"/>
      <c r="F11" s="41"/>
      <c r="G11" s="43">
        <f t="shared" si="0"/>
        <v>0</v>
      </c>
      <c r="H11" s="40"/>
      <c r="I11" s="40"/>
      <c r="J11" s="44">
        <f>IF(I11 &lt;&gt; "Keines",IF(G11&lt;=3,0,IF(G11&gt;3,IF(G11&lt;=12,G11/12*VLOOKUP(I11,Kostentabelle!$B$2:$D$175,2,FALSE),VLOOKUP(I11,Kostentabelle!$B$2:$D$175,2,FALSE)))),"")</f>
        <v>0</v>
      </c>
      <c r="K11" s="40"/>
      <c r="L11" s="42" t="str">
        <f>IF(K11="","",IF(K11="Beleg","",IF(K11="Nein","",VLOOKUP(I11,Kostentabelle!$B$2:$D$175,3,FALSE))))</f>
        <v/>
      </c>
      <c r="M11" s="40"/>
      <c r="N11" s="40"/>
      <c r="O11" s="54" t="str">
        <f t="shared" si="1"/>
        <v/>
      </c>
      <c r="P11" s="77" t="str">
        <f t="shared" ref="P11:P40" si="4">IF(O11="","",$K$6*O11)</f>
        <v/>
      </c>
      <c r="Q11" s="77" t="str">
        <f t="shared" ref="Q11:Q40" si="5">IF(OR(A11="",O11=""),"",A11*0.05*O11)</f>
        <v/>
      </c>
      <c r="R11" s="79"/>
      <c r="S11" s="81"/>
      <c r="T11" s="83" t="str">
        <f t="shared" ref="T11:X40" si="6">IF($H11=T$9,$J11,"")</f>
        <v/>
      </c>
      <c r="U11" s="83" t="str">
        <f t="shared" si="2"/>
        <v/>
      </c>
      <c r="V11" s="83" t="str">
        <f t="shared" si="2"/>
        <v/>
      </c>
      <c r="W11" s="83" t="str">
        <f t="shared" si="2"/>
        <v/>
      </c>
      <c r="X11" s="83" t="str">
        <f t="shared" si="2"/>
        <v/>
      </c>
      <c r="Y11" s="84" t="str">
        <f t="shared" ref="Y11:AC40" si="7">IF($H11=Y$9,$L11,"")</f>
        <v/>
      </c>
      <c r="Z11" s="84" t="str">
        <f t="shared" si="3"/>
        <v/>
      </c>
      <c r="AA11" s="84" t="str">
        <f t="shared" si="3"/>
        <v/>
      </c>
      <c r="AB11" s="84" t="str">
        <f t="shared" si="3"/>
        <v/>
      </c>
      <c r="AC11" s="84" t="str">
        <f t="shared" si="3"/>
        <v/>
      </c>
    </row>
    <row r="12" spans="1:29" s="38" customFormat="1" ht="15" x14ac:dyDescent="0.2">
      <c r="A12" s="52"/>
      <c r="B12" s="39"/>
      <c r="C12" s="40"/>
      <c r="D12" s="40"/>
      <c r="E12" s="41"/>
      <c r="F12" s="41"/>
      <c r="G12" s="43">
        <f t="shared" si="0"/>
        <v>0</v>
      </c>
      <c r="H12" s="40"/>
      <c r="I12" s="40"/>
      <c r="J12" s="44">
        <f>IF(I12 &lt;&gt; "Keines",IF(G12&lt;=3,0,IF(G12&gt;3,IF(G12&lt;=12,G12/12*VLOOKUP(I12,Kostentabelle!$B$2:$D$175,2,FALSE),VLOOKUP(I12,Kostentabelle!$B$2:$D$175,2,FALSE)))),"")</f>
        <v>0</v>
      </c>
      <c r="K12" s="40"/>
      <c r="L12" s="42" t="str">
        <f>IF(K12="","",IF(K12="Beleg","",IF(K12="Nein","",VLOOKUP(I12,Kostentabelle!$B$2:$D$175,3,FALSE))))</f>
        <v/>
      </c>
      <c r="M12" s="40"/>
      <c r="N12" s="40"/>
      <c r="O12" s="54" t="str">
        <f t="shared" si="1"/>
        <v/>
      </c>
      <c r="P12" s="77" t="str">
        <f t="shared" si="4"/>
        <v/>
      </c>
      <c r="Q12" s="77" t="str">
        <f t="shared" si="5"/>
        <v/>
      </c>
      <c r="R12" s="79"/>
      <c r="S12" s="81"/>
      <c r="T12" s="83" t="str">
        <f t="shared" si="6"/>
        <v/>
      </c>
      <c r="U12" s="83" t="str">
        <f t="shared" si="2"/>
        <v/>
      </c>
      <c r="V12" s="83" t="str">
        <f t="shared" si="2"/>
        <v/>
      </c>
      <c r="W12" s="83" t="str">
        <f t="shared" si="2"/>
        <v/>
      </c>
      <c r="X12" s="83" t="str">
        <f t="shared" si="2"/>
        <v/>
      </c>
      <c r="Y12" s="84" t="str">
        <f t="shared" si="7"/>
        <v/>
      </c>
      <c r="Z12" s="84" t="str">
        <f t="shared" si="3"/>
        <v/>
      </c>
      <c r="AA12" s="84" t="str">
        <f t="shared" si="3"/>
        <v/>
      </c>
      <c r="AB12" s="84" t="str">
        <f t="shared" si="3"/>
        <v/>
      </c>
      <c r="AC12" s="84" t="str">
        <f t="shared" si="3"/>
        <v/>
      </c>
    </row>
    <row r="13" spans="1:29" s="38" customFormat="1" ht="15" x14ac:dyDescent="0.2">
      <c r="A13" s="52">
        <v>0</v>
      </c>
      <c r="B13" s="39"/>
      <c r="C13" s="40"/>
      <c r="D13" s="40"/>
      <c r="E13" s="41"/>
      <c r="F13" s="41"/>
      <c r="G13" s="43">
        <f t="shared" si="0"/>
        <v>0</v>
      </c>
      <c r="H13" s="40"/>
      <c r="I13" s="40"/>
      <c r="J13" s="44">
        <f>IF(I13 &lt;&gt; "Keines",IF(G13&lt;=3,0,IF(G13&gt;3,IF(G13&lt;=12,G13/12*VLOOKUP(I13,Kostentabelle!$B$2:$D$175,2,FALSE),VLOOKUP(I13,Kostentabelle!$B$2:$D$175,2,FALSE)))),"")</f>
        <v>0</v>
      </c>
      <c r="K13" s="40"/>
      <c r="L13" s="42" t="str">
        <f>IF(K13="","",IF(K13="Beleg","",IF(K13="Nein","",VLOOKUP(I13,Kostentabelle!$B$2:$D$175,3,FALSE))))</f>
        <v/>
      </c>
      <c r="M13" s="40"/>
      <c r="N13" s="40"/>
      <c r="O13" s="54" t="str">
        <f t="shared" si="1"/>
        <v/>
      </c>
      <c r="P13" s="77" t="str">
        <f t="shared" si="4"/>
        <v/>
      </c>
      <c r="Q13" s="77" t="str">
        <f t="shared" si="5"/>
        <v/>
      </c>
      <c r="R13" s="79"/>
      <c r="S13" s="81"/>
      <c r="T13" s="83" t="str">
        <f t="shared" si="6"/>
        <v/>
      </c>
      <c r="U13" s="83" t="str">
        <f t="shared" si="2"/>
        <v/>
      </c>
      <c r="V13" s="83" t="str">
        <f t="shared" si="2"/>
        <v/>
      </c>
      <c r="W13" s="83" t="str">
        <f t="shared" si="2"/>
        <v/>
      </c>
      <c r="X13" s="83" t="str">
        <f t="shared" si="2"/>
        <v/>
      </c>
      <c r="Y13" s="84" t="str">
        <f t="shared" si="7"/>
        <v/>
      </c>
      <c r="Z13" s="84" t="str">
        <f t="shared" si="3"/>
        <v/>
      </c>
      <c r="AA13" s="84" t="str">
        <f t="shared" si="3"/>
        <v/>
      </c>
      <c r="AB13" s="84" t="str">
        <f t="shared" si="3"/>
        <v/>
      </c>
      <c r="AC13" s="84" t="str">
        <f t="shared" si="3"/>
        <v/>
      </c>
    </row>
    <row r="14" spans="1:29" s="38" customFormat="1" ht="15" x14ac:dyDescent="0.2">
      <c r="A14" s="52">
        <v>0</v>
      </c>
      <c r="B14" s="39"/>
      <c r="C14" s="40"/>
      <c r="D14" s="40"/>
      <c r="E14" s="41"/>
      <c r="F14" s="41"/>
      <c r="G14" s="43">
        <f t="shared" si="0"/>
        <v>0</v>
      </c>
      <c r="H14" s="40"/>
      <c r="I14" s="40"/>
      <c r="J14" s="44">
        <f>IF(I14 &lt;&gt; "Keines",IF(G14&lt;=3,0,IF(G14&gt;3,IF(G14&lt;=12,G14/12*VLOOKUP(I14,Kostentabelle!$B$2:$D$175,2,FALSE),VLOOKUP(I14,Kostentabelle!$B$2:$D$175,2,FALSE)))),"")</f>
        <v>0</v>
      </c>
      <c r="K14" s="40"/>
      <c r="L14" s="42" t="str">
        <f>IF(K14="","",IF(K14="Beleg","",IF(K14="Nein","",VLOOKUP(I14,Kostentabelle!$B$2:$D$175,3,FALSE))))</f>
        <v/>
      </c>
      <c r="M14" s="40"/>
      <c r="N14" s="40"/>
      <c r="O14" s="54" t="str">
        <f t="shared" si="1"/>
        <v/>
      </c>
      <c r="P14" s="77" t="str">
        <f t="shared" si="4"/>
        <v/>
      </c>
      <c r="Q14" s="77" t="str">
        <f t="shared" si="5"/>
        <v/>
      </c>
      <c r="R14" s="79"/>
      <c r="S14" s="81"/>
      <c r="T14" s="83" t="str">
        <f t="shared" si="6"/>
        <v/>
      </c>
      <c r="U14" s="83" t="str">
        <f t="shared" si="2"/>
        <v/>
      </c>
      <c r="V14" s="83" t="str">
        <f t="shared" si="2"/>
        <v/>
      </c>
      <c r="W14" s="83" t="str">
        <f t="shared" si="2"/>
        <v/>
      </c>
      <c r="X14" s="83" t="str">
        <f t="shared" si="2"/>
        <v/>
      </c>
      <c r="Y14" s="84" t="str">
        <f t="shared" si="7"/>
        <v/>
      </c>
      <c r="Z14" s="84" t="str">
        <f t="shared" si="3"/>
        <v/>
      </c>
      <c r="AA14" s="84" t="str">
        <f t="shared" si="3"/>
        <v/>
      </c>
      <c r="AB14" s="84" t="str">
        <f t="shared" si="3"/>
        <v/>
      </c>
      <c r="AC14" s="84" t="str">
        <f t="shared" si="3"/>
        <v/>
      </c>
    </row>
    <row r="15" spans="1:29" s="38" customFormat="1" ht="15" x14ac:dyDescent="0.2">
      <c r="A15" s="52">
        <v>0</v>
      </c>
      <c r="B15" s="39"/>
      <c r="C15" s="40"/>
      <c r="D15" s="40"/>
      <c r="E15" s="41"/>
      <c r="F15" s="41"/>
      <c r="G15" s="43">
        <f t="shared" si="0"/>
        <v>0</v>
      </c>
      <c r="H15" s="40"/>
      <c r="I15" s="40"/>
      <c r="J15" s="44">
        <f>IF(I15 &lt;&gt; "Keines",IF(G15&lt;=3,0,IF(G15&gt;3,IF(G15&lt;=12,G15/12*VLOOKUP(I15,Kostentabelle!$B$2:$D$175,2,FALSE),VLOOKUP(I15,Kostentabelle!$B$2:$D$175,2,FALSE)))),"")</f>
        <v>0</v>
      </c>
      <c r="K15" s="40"/>
      <c r="L15" s="42" t="str">
        <f>IF(K15="","",IF(K15="Beleg","",IF(K15="Nein","",VLOOKUP(I15,Kostentabelle!$B$2:$D$175,3,FALSE))))</f>
        <v/>
      </c>
      <c r="M15" s="40"/>
      <c r="N15" s="40"/>
      <c r="O15" s="54" t="str">
        <f t="shared" si="1"/>
        <v/>
      </c>
      <c r="P15" s="77" t="str">
        <f t="shared" si="4"/>
        <v/>
      </c>
      <c r="Q15" s="77" t="str">
        <f t="shared" si="5"/>
        <v/>
      </c>
      <c r="R15" s="79"/>
      <c r="S15" s="81"/>
      <c r="T15" s="83" t="str">
        <f t="shared" si="6"/>
        <v/>
      </c>
      <c r="U15" s="83" t="str">
        <f t="shared" si="2"/>
        <v/>
      </c>
      <c r="V15" s="83" t="str">
        <f t="shared" si="2"/>
        <v/>
      </c>
      <c r="W15" s="83" t="str">
        <f t="shared" si="2"/>
        <v/>
      </c>
      <c r="X15" s="83" t="str">
        <f t="shared" si="2"/>
        <v/>
      </c>
      <c r="Y15" s="84" t="str">
        <f t="shared" si="7"/>
        <v/>
      </c>
      <c r="Z15" s="84" t="str">
        <f t="shared" si="3"/>
        <v/>
      </c>
      <c r="AA15" s="84" t="str">
        <f t="shared" si="3"/>
        <v/>
      </c>
      <c r="AB15" s="84" t="str">
        <f t="shared" si="3"/>
        <v/>
      </c>
      <c r="AC15" s="84" t="str">
        <f t="shared" si="3"/>
        <v/>
      </c>
    </row>
    <row r="16" spans="1:29" s="38" customFormat="1" ht="15" x14ac:dyDescent="0.2">
      <c r="A16" s="52">
        <v>0</v>
      </c>
      <c r="B16" s="39"/>
      <c r="C16" s="40"/>
      <c r="D16" s="40"/>
      <c r="E16" s="41"/>
      <c r="F16" s="41"/>
      <c r="G16" s="43">
        <f t="shared" si="0"/>
        <v>0</v>
      </c>
      <c r="H16" s="40"/>
      <c r="I16" s="40"/>
      <c r="J16" s="44">
        <f>IF(I16 &lt;&gt; "Keines",IF(G16&lt;=3,0,IF(G16&gt;3,IF(G16&lt;=12,G16/12*VLOOKUP(I16,Kostentabelle!$B$2:$D$175,2,FALSE),VLOOKUP(I16,Kostentabelle!$B$2:$D$175,2,FALSE)))),"")</f>
        <v>0</v>
      </c>
      <c r="K16" s="40"/>
      <c r="L16" s="42" t="str">
        <f>IF(K16="","",IF(K16="Beleg","",IF(K16="Nein","",VLOOKUP(I16,Kostentabelle!$B$2:$D$175,3,FALSE))))</f>
        <v/>
      </c>
      <c r="M16" s="40"/>
      <c r="N16" s="40"/>
      <c r="O16" s="54" t="str">
        <f t="shared" si="1"/>
        <v/>
      </c>
      <c r="P16" s="77" t="str">
        <f t="shared" si="4"/>
        <v/>
      </c>
      <c r="Q16" s="77" t="str">
        <f t="shared" si="5"/>
        <v/>
      </c>
      <c r="R16" s="79"/>
      <c r="S16" s="81"/>
      <c r="T16" s="83" t="str">
        <f t="shared" si="6"/>
        <v/>
      </c>
      <c r="U16" s="83" t="str">
        <f t="shared" si="2"/>
        <v/>
      </c>
      <c r="V16" s="83" t="str">
        <f t="shared" si="2"/>
        <v/>
      </c>
      <c r="W16" s="83" t="str">
        <f t="shared" si="2"/>
        <v/>
      </c>
      <c r="X16" s="83" t="str">
        <f t="shared" si="2"/>
        <v/>
      </c>
      <c r="Y16" s="84" t="str">
        <f t="shared" si="7"/>
        <v/>
      </c>
      <c r="Z16" s="84" t="str">
        <f t="shared" si="3"/>
        <v/>
      </c>
      <c r="AA16" s="84" t="str">
        <f t="shared" si="3"/>
        <v/>
      </c>
      <c r="AB16" s="84" t="str">
        <f t="shared" si="3"/>
        <v/>
      </c>
      <c r="AC16" s="84" t="str">
        <f t="shared" si="3"/>
        <v/>
      </c>
    </row>
    <row r="17" spans="1:29" s="38" customFormat="1" ht="15" x14ac:dyDescent="0.2">
      <c r="A17" s="52">
        <v>0</v>
      </c>
      <c r="B17" s="39"/>
      <c r="C17" s="40"/>
      <c r="D17" s="40"/>
      <c r="E17" s="41"/>
      <c r="F17" s="41"/>
      <c r="G17" s="43">
        <f t="shared" si="0"/>
        <v>0</v>
      </c>
      <c r="H17" s="40"/>
      <c r="I17" s="40"/>
      <c r="J17" s="44">
        <f>IF(I17 &lt;&gt; "Keines",IF(G17&lt;=3,0,IF(G17&gt;3,IF(G17&lt;=12,G17/12*VLOOKUP(I17,Kostentabelle!$B$2:$D$175,2,FALSE),VLOOKUP(I17,Kostentabelle!$B$2:$D$175,2,FALSE)))),"")</f>
        <v>0</v>
      </c>
      <c r="K17" s="40"/>
      <c r="L17" s="42" t="str">
        <f>IF(K17="","",IF(K17="Beleg","",IF(K17="Nein","",VLOOKUP(I17,Kostentabelle!$B$2:$D$175,3,FALSE))))</f>
        <v/>
      </c>
      <c r="M17" s="40"/>
      <c r="N17" s="40"/>
      <c r="O17" s="54" t="str">
        <f t="shared" si="1"/>
        <v/>
      </c>
      <c r="P17" s="77" t="str">
        <f t="shared" si="4"/>
        <v/>
      </c>
      <c r="Q17" s="77" t="str">
        <f t="shared" si="5"/>
        <v/>
      </c>
      <c r="R17" s="79"/>
      <c r="S17" s="81"/>
      <c r="T17" s="83" t="str">
        <f t="shared" si="6"/>
        <v/>
      </c>
      <c r="U17" s="83" t="str">
        <f t="shared" si="2"/>
        <v/>
      </c>
      <c r="V17" s="83" t="str">
        <f t="shared" si="2"/>
        <v/>
      </c>
      <c r="W17" s="83" t="str">
        <f t="shared" si="2"/>
        <v/>
      </c>
      <c r="X17" s="83" t="str">
        <f t="shared" si="2"/>
        <v/>
      </c>
      <c r="Y17" s="84" t="str">
        <f t="shared" si="7"/>
        <v/>
      </c>
      <c r="Z17" s="84" t="str">
        <f t="shared" si="3"/>
        <v/>
      </c>
      <c r="AA17" s="84" t="str">
        <f t="shared" si="3"/>
        <v/>
      </c>
      <c r="AB17" s="84" t="str">
        <f t="shared" si="3"/>
        <v/>
      </c>
      <c r="AC17" s="84" t="str">
        <f t="shared" si="3"/>
        <v/>
      </c>
    </row>
    <row r="18" spans="1:29" s="38" customFormat="1" ht="15" x14ac:dyDescent="0.2">
      <c r="A18" s="52">
        <v>0</v>
      </c>
      <c r="B18" s="39"/>
      <c r="C18" s="40"/>
      <c r="D18" s="40"/>
      <c r="E18" s="41"/>
      <c r="F18" s="41"/>
      <c r="G18" s="43">
        <f t="shared" si="0"/>
        <v>0</v>
      </c>
      <c r="H18" s="40"/>
      <c r="I18" s="40"/>
      <c r="J18" s="44">
        <f>IF(I18 &lt;&gt; "Keines",IF(G18&lt;=3,0,IF(G18&gt;3,IF(G18&lt;=12,G18/12*VLOOKUP(I18,Kostentabelle!$B$2:$D$175,2,FALSE),VLOOKUP(I18,Kostentabelle!$B$2:$D$175,2,FALSE)))),"")</f>
        <v>0</v>
      </c>
      <c r="K18" s="40"/>
      <c r="L18" s="42" t="str">
        <f>IF(K18="","",IF(K18="Beleg","",IF(K18="Nein","",VLOOKUP(I18,Kostentabelle!$B$2:$D$175,3,FALSE))))</f>
        <v/>
      </c>
      <c r="M18" s="40"/>
      <c r="N18" s="40"/>
      <c r="O18" s="54" t="str">
        <f t="shared" si="1"/>
        <v/>
      </c>
      <c r="P18" s="77" t="str">
        <f t="shared" si="4"/>
        <v/>
      </c>
      <c r="Q18" s="77" t="str">
        <f t="shared" si="5"/>
        <v/>
      </c>
      <c r="R18" s="79"/>
      <c r="S18" s="81"/>
      <c r="T18" s="83" t="str">
        <f t="shared" si="6"/>
        <v/>
      </c>
      <c r="U18" s="83" t="str">
        <f t="shared" si="2"/>
        <v/>
      </c>
      <c r="V18" s="83" t="str">
        <f t="shared" si="2"/>
        <v/>
      </c>
      <c r="W18" s="83" t="str">
        <f t="shared" si="2"/>
        <v/>
      </c>
      <c r="X18" s="83" t="str">
        <f t="shared" si="2"/>
        <v/>
      </c>
      <c r="Y18" s="84" t="str">
        <f t="shared" si="7"/>
        <v/>
      </c>
      <c r="Z18" s="84" t="str">
        <f t="shared" si="3"/>
        <v/>
      </c>
      <c r="AA18" s="84" t="str">
        <f t="shared" si="3"/>
        <v/>
      </c>
      <c r="AB18" s="84" t="str">
        <f t="shared" si="3"/>
        <v/>
      </c>
      <c r="AC18" s="84" t="str">
        <f t="shared" si="3"/>
        <v/>
      </c>
    </row>
    <row r="19" spans="1:29" s="38" customFormat="1" ht="15" x14ac:dyDescent="0.2">
      <c r="A19" s="52">
        <v>0</v>
      </c>
      <c r="B19" s="39"/>
      <c r="C19" s="40"/>
      <c r="D19" s="40"/>
      <c r="E19" s="41"/>
      <c r="F19" s="41"/>
      <c r="G19" s="43">
        <f t="shared" si="0"/>
        <v>0</v>
      </c>
      <c r="H19" s="40"/>
      <c r="I19" s="40"/>
      <c r="J19" s="44">
        <f>IF(I19 &lt;&gt; "Keines",IF(G19&lt;=3,0,IF(G19&gt;3,IF(G19&lt;=12,G19/12*VLOOKUP(I19,Kostentabelle!$B$2:$D$175,2,FALSE),VLOOKUP(I19,Kostentabelle!$B$2:$D$175,2,FALSE)))),"")</f>
        <v>0</v>
      </c>
      <c r="K19" s="40"/>
      <c r="L19" s="42" t="str">
        <f>IF(K19="","",IF(K19="Beleg","",IF(K19="Nein","",VLOOKUP(I19,Kostentabelle!$B$2:$D$175,3,FALSE))))</f>
        <v/>
      </c>
      <c r="M19" s="40"/>
      <c r="N19" s="40"/>
      <c r="O19" s="54" t="str">
        <f t="shared" si="1"/>
        <v/>
      </c>
      <c r="P19" s="77" t="str">
        <f t="shared" si="4"/>
        <v/>
      </c>
      <c r="Q19" s="77" t="str">
        <f t="shared" si="5"/>
        <v/>
      </c>
      <c r="R19" s="79"/>
      <c r="S19" s="81"/>
      <c r="T19" s="83" t="str">
        <f t="shared" si="6"/>
        <v/>
      </c>
      <c r="U19" s="83" t="str">
        <f t="shared" si="2"/>
        <v/>
      </c>
      <c r="V19" s="83" t="str">
        <f t="shared" si="2"/>
        <v/>
      </c>
      <c r="W19" s="83" t="str">
        <f t="shared" si="2"/>
        <v/>
      </c>
      <c r="X19" s="83" t="str">
        <f t="shared" si="2"/>
        <v/>
      </c>
      <c r="Y19" s="84" t="str">
        <f t="shared" si="7"/>
        <v/>
      </c>
      <c r="Z19" s="84" t="str">
        <f t="shared" si="3"/>
        <v/>
      </c>
      <c r="AA19" s="84" t="str">
        <f t="shared" si="3"/>
        <v/>
      </c>
      <c r="AB19" s="84" t="str">
        <f t="shared" si="3"/>
        <v/>
      </c>
      <c r="AC19" s="84" t="str">
        <f t="shared" si="3"/>
        <v/>
      </c>
    </row>
    <row r="20" spans="1:29" s="38" customFormat="1" ht="15" x14ac:dyDescent="0.2">
      <c r="A20" s="52">
        <v>0</v>
      </c>
      <c r="B20" s="39"/>
      <c r="C20" s="40"/>
      <c r="D20" s="40"/>
      <c r="E20" s="41"/>
      <c r="F20" s="41"/>
      <c r="G20" s="43">
        <f t="shared" si="0"/>
        <v>0</v>
      </c>
      <c r="H20" s="40"/>
      <c r="I20" s="40"/>
      <c r="J20" s="44">
        <f>IF(I20 &lt;&gt; "Keines",IF(G20&lt;=3,0,IF(G20&gt;3,IF(G20&lt;=12,G20/12*VLOOKUP(I20,Kostentabelle!$B$2:$D$175,2,FALSE),VLOOKUP(I20,Kostentabelle!$B$2:$D$175,2,FALSE)))),"")</f>
        <v>0</v>
      </c>
      <c r="K20" s="40"/>
      <c r="L20" s="42" t="str">
        <f>IF(K20="","",IF(K20="Beleg","",IF(K20="Nein","",VLOOKUP(I20,Kostentabelle!$B$2:$D$175,3,FALSE))))</f>
        <v/>
      </c>
      <c r="M20" s="40"/>
      <c r="N20" s="40"/>
      <c r="O20" s="54" t="str">
        <f t="shared" si="1"/>
        <v/>
      </c>
      <c r="P20" s="77" t="str">
        <f t="shared" si="4"/>
        <v/>
      </c>
      <c r="Q20" s="77" t="str">
        <f t="shared" si="5"/>
        <v/>
      </c>
      <c r="R20" s="79"/>
      <c r="S20" s="81"/>
      <c r="T20" s="83" t="str">
        <f t="shared" si="6"/>
        <v/>
      </c>
      <c r="U20" s="83" t="str">
        <f t="shared" si="2"/>
        <v/>
      </c>
      <c r="V20" s="83" t="str">
        <f t="shared" si="2"/>
        <v/>
      </c>
      <c r="W20" s="83" t="str">
        <f t="shared" si="2"/>
        <v/>
      </c>
      <c r="X20" s="83" t="str">
        <f t="shared" si="2"/>
        <v/>
      </c>
      <c r="Y20" s="84" t="str">
        <f t="shared" si="7"/>
        <v/>
      </c>
      <c r="Z20" s="84" t="str">
        <f t="shared" si="3"/>
        <v/>
      </c>
      <c r="AA20" s="84" t="str">
        <f t="shared" si="3"/>
        <v/>
      </c>
      <c r="AB20" s="84" t="str">
        <f t="shared" si="3"/>
        <v/>
      </c>
      <c r="AC20" s="84" t="str">
        <f t="shared" si="3"/>
        <v/>
      </c>
    </row>
    <row r="21" spans="1:29" s="38" customFormat="1" ht="15" x14ac:dyDescent="0.2">
      <c r="A21" s="52">
        <v>0</v>
      </c>
      <c r="B21" s="39"/>
      <c r="C21" s="40"/>
      <c r="D21" s="40"/>
      <c r="E21" s="41"/>
      <c r="F21" s="41"/>
      <c r="G21" s="43">
        <f t="shared" si="0"/>
        <v>0</v>
      </c>
      <c r="H21" s="40"/>
      <c r="I21" s="40"/>
      <c r="J21" s="44">
        <f>IF(I21 &lt;&gt; "Keines",IF(G21&lt;=3,0,IF(G21&gt;3,IF(G21&lt;=12,G21/12*VLOOKUP(I21,Kostentabelle!$B$2:$D$175,2,FALSE),VLOOKUP(I21,Kostentabelle!$B$2:$D$175,2,FALSE)))),"")</f>
        <v>0</v>
      </c>
      <c r="K21" s="40"/>
      <c r="L21" s="42" t="str">
        <f>IF(K21="","",IF(K21="Beleg","",IF(K21="Nein","",VLOOKUP(I21,Kostentabelle!$B$2:$D$175,3,FALSE))))</f>
        <v/>
      </c>
      <c r="M21" s="40"/>
      <c r="N21" s="40"/>
      <c r="O21" s="54" t="str">
        <f t="shared" si="1"/>
        <v/>
      </c>
      <c r="P21" s="77" t="str">
        <f t="shared" si="4"/>
        <v/>
      </c>
      <c r="Q21" s="77" t="str">
        <f t="shared" si="5"/>
        <v/>
      </c>
      <c r="R21" s="79"/>
      <c r="S21" s="81"/>
      <c r="T21" s="83" t="str">
        <f t="shared" si="6"/>
        <v/>
      </c>
      <c r="U21" s="83" t="str">
        <f t="shared" si="2"/>
        <v/>
      </c>
      <c r="V21" s="83" t="str">
        <f t="shared" si="2"/>
        <v/>
      </c>
      <c r="W21" s="83" t="str">
        <f t="shared" si="2"/>
        <v/>
      </c>
      <c r="X21" s="83" t="str">
        <f t="shared" si="2"/>
        <v/>
      </c>
      <c r="Y21" s="84" t="str">
        <f t="shared" si="7"/>
        <v/>
      </c>
      <c r="Z21" s="84" t="str">
        <f t="shared" si="3"/>
        <v/>
      </c>
      <c r="AA21" s="84" t="str">
        <f t="shared" si="3"/>
        <v/>
      </c>
      <c r="AB21" s="84" t="str">
        <f t="shared" si="3"/>
        <v/>
      </c>
      <c r="AC21" s="84" t="str">
        <f t="shared" si="3"/>
        <v/>
      </c>
    </row>
    <row r="22" spans="1:29" s="38" customFormat="1" ht="15" x14ac:dyDescent="0.2">
      <c r="A22" s="52">
        <v>0</v>
      </c>
      <c r="B22" s="39"/>
      <c r="C22" s="40"/>
      <c r="D22" s="40"/>
      <c r="E22" s="41"/>
      <c r="F22" s="41"/>
      <c r="G22" s="43">
        <f t="shared" si="0"/>
        <v>0</v>
      </c>
      <c r="H22" s="40"/>
      <c r="I22" s="40"/>
      <c r="J22" s="44">
        <f>IF(I22 &lt;&gt; "Keines",IF(G22&lt;=3,0,IF(G22&gt;3,IF(G22&lt;=12,G22/12*VLOOKUP(I22,Kostentabelle!$B$2:$D$175,2,FALSE),VLOOKUP(I22,Kostentabelle!$B$2:$D$175,2,FALSE)))),"")</f>
        <v>0</v>
      </c>
      <c r="K22" s="40"/>
      <c r="L22" s="42" t="str">
        <f>IF(K22="","",IF(K22="Beleg","",IF(K22="Nein","",VLOOKUP(I22,Kostentabelle!$B$2:$D$175,3,FALSE))))</f>
        <v/>
      </c>
      <c r="M22" s="40"/>
      <c r="N22" s="40"/>
      <c r="O22" s="54" t="str">
        <f t="shared" si="1"/>
        <v/>
      </c>
      <c r="P22" s="77" t="str">
        <f t="shared" si="4"/>
        <v/>
      </c>
      <c r="Q22" s="77" t="str">
        <f t="shared" si="5"/>
        <v/>
      </c>
      <c r="R22" s="79"/>
      <c r="S22" s="81"/>
      <c r="T22" s="83" t="str">
        <f t="shared" si="6"/>
        <v/>
      </c>
      <c r="U22" s="83" t="str">
        <f t="shared" si="2"/>
        <v/>
      </c>
      <c r="V22" s="83" t="str">
        <f t="shared" si="2"/>
        <v/>
      </c>
      <c r="W22" s="83" t="str">
        <f t="shared" si="2"/>
        <v/>
      </c>
      <c r="X22" s="83" t="str">
        <f t="shared" si="2"/>
        <v/>
      </c>
      <c r="Y22" s="84" t="str">
        <f t="shared" si="7"/>
        <v/>
      </c>
      <c r="Z22" s="84" t="str">
        <f t="shared" si="3"/>
        <v/>
      </c>
      <c r="AA22" s="84" t="str">
        <f t="shared" si="3"/>
        <v/>
      </c>
      <c r="AB22" s="84" t="str">
        <f t="shared" si="3"/>
        <v/>
      </c>
      <c r="AC22" s="84" t="str">
        <f t="shared" si="3"/>
        <v/>
      </c>
    </row>
    <row r="23" spans="1:29" s="38" customFormat="1" ht="15" x14ac:dyDescent="0.2">
      <c r="A23" s="52">
        <v>0</v>
      </c>
      <c r="B23" s="39"/>
      <c r="C23" s="40"/>
      <c r="D23" s="40"/>
      <c r="E23" s="41"/>
      <c r="F23" s="41"/>
      <c r="G23" s="43">
        <f t="shared" si="0"/>
        <v>0</v>
      </c>
      <c r="H23" s="40"/>
      <c r="I23" s="40"/>
      <c r="J23" s="44">
        <f>IF(I23 &lt;&gt; "Keines",IF(G23&lt;=3,0,IF(G23&gt;3,IF(G23&lt;=12,G23/12*VLOOKUP(I23,Kostentabelle!$B$2:$D$175,2,FALSE),VLOOKUP(I23,Kostentabelle!$B$2:$D$175,2,FALSE)))),"")</f>
        <v>0</v>
      </c>
      <c r="K23" s="40"/>
      <c r="L23" s="42" t="str">
        <f>IF(K23="","",IF(K23="Beleg","",IF(K23="Nein","",VLOOKUP(I23,Kostentabelle!$B$2:$D$175,3,FALSE))))</f>
        <v/>
      </c>
      <c r="M23" s="40"/>
      <c r="N23" s="40"/>
      <c r="O23" s="54" t="str">
        <f t="shared" si="1"/>
        <v/>
      </c>
      <c r="P23" s="77" t="str">
        <f t="shared" si="4"/>
        <v/>
      </c>
      <c r="Q23" s="77" t="str">
        <f t="shared" si="5"/>
        <v/>
      </c>
      <c r="R23" s="79"/>
      <c r="S23" s="81"/>
      <c r="T23" s="83" t="str">
        <f t="shared" si="6"/>
        <v/>
      </c>
      <c r="U23" s="83" t="str">
        <f t="shared" si="2"/>
        <v/>
      </c>
      <c r="V23" s="83" t="str">
        <f t="shared" si="2"/>
        <v/>
      </c>
      <c r="W23" s="83" t="str">
        <f t="shared" si="2"/>
        <v/>
      </c>
      <c r="X23" s="83" t="str">
        <f t="shared" si="2"/>
        <v/>
      </c>
      <c r="Y23" s="84" t="str">
        <f t="shared" si="7"/>
        <v/>
      </c>
      <c r="Z23" s="84" t="str">
        <f t="shared" si="3"/>
        <v/>
      </c>
      <c r="AA23" s="84" t="str">
        <f t="shared" si="3"/>
        <v/>
      </c>
      <c r="AB23" s="84" t="str">
        <f t="shared" si="3"/>
        <v/>
      </c>
      <c r="AC23" s="84" t="str">
        <f t="shared" si="3"/>
        <v/>
      </c>
    </row>
    <row r="24" spans="1:29" s="38" customFormat="1" ht="15" x14ac:dyDescent="0.2">
      <c r="A24" s="52">
        <v>0</v>
      </c>
      <c r="B24" s="39"/>
      <c r="C24" s="40"/>
      <c r="D24" s="40"/>
      <c r="E24" s="41"/>
      <c r="F24" s="41"/>
      <c r="G24" s="43">
        <f t="shared" si="0"/>
        <v>0</v>
      </c>
      <c r="H24" s="40"/>
      <c r="I24" s="40"/>
      <c r="J24" s="44">
        <f>IF(I24 &lt;&gt; "Keines",IF(G24&lt;=3,0,IF(G24&gt;3,IF(G24&lt;=12,G24/12*VLOOKUP(I24,Kostentabelle!$B$2:$D$175,2,FALSE),VLOOKUP(I24,Kostentabelle!$B$2:$D$175,2,FALSE)))),"")</f>
        <v>0</v>
      </c>
      <c r="K24" s="40"/>
      <c r="L24" s="42" t="str">
        <f>IF(K24="","",IF(K24="Beleg","",IF(K24="Nein","",VLOOKUP(I24,Kostentabelle!$B$2:$D$175,3,FALSE))))</f>
        <v/>
      </c>
      <c r="M24" s="40"/>
      <c r="N24" s="40"/>
      <c r="O24" s="54" t="str">
        <f t="shared" si="1"/>
        <v/>
      </c>
      <c r="P24" s="77" t="str">
        <f t="shared" si="4"/>
        <v/>
      </c>
      <c r="Q24" s="77" t="str">
        <f t="shared" si="5"/>
        <v/>
      </c>
      <c r="R24" s="79"/>
      <c r="S24" s="81"/>
      <c r="T24" s="83" t="str">
        <f t="shared" si="6"/>
        <v/>
      </c>
      <c r="U24" s="83" t="str">
        <f t="shared" si="2"/>
        <v/>
      </c>
      <c r="V24" s="83" t="str">
        <f t="shared" si="2"/>
        <v/>
      </c>
      <c r="W24" s="83" t="str">
        <f t="shared" si="2"/>
        <v/>
      </c>
      <c r="X24" s="83" t="str">
        <f t="shared" si="2"/>
        <v/>
      </c>
      <c r="Y24" s="84" t="str">
        <f t="shared" si="7"/>
        <v/>
      </c>
      <c r="Z24" s="84" t="str">
        <f t="shared" si="3"/>
        <v/>
      </c>
      <c r="AA24" s="84" t="str">
        <f t="shared" si="3"/>
        <v/>
      </c>
      <c r="AB24" s="84" t="str">
        <f t="shared" si="3"/>
        <v/>
      </c>
      <c r="AC24" s="84" t="str">
        <f t="shared" si="3"/>
        <v/>
      </c>
    </row>
    <row r="25" spans="1:29" s="38" customFormat="1" ht="15" x14ac:dyDescent="0.2">
      <c r="A25" s="52">
        <v>0</v>
      </c>
      <c r="B25" s="39"/>
      <c r="C25" s="40"/>
      <c r="D25" s="40"/>
      <c r="E25" s="41"/>
      <c r="F25" s="41"/>
      <c r="G25" s="43">
        <f t="shared" si="0"/>
        <v>0</v>
      </c>
      <c r="H25" s="40"/>
      <c r="I25" s="40"/>
      <c r="J25" s="44">
        <f>IF(I25 &lt;&gt; "Keines",IF(G25&lt;=3,0,IF(G25&gt;3,IF(G25&lt;=12,G25/12*VLOOKUP(I25,Kostentabelle!$B$2:$D$175,2,FALSE),VLOOKUP(I25,Kostentabelle!$B$2:$D$175,2,FALSE)))),"")</f>
        <v>0</v>
      </c>
      <c r="K25" s="40"/>
      <c r="L25" s="42" t="str">
        <f>IF(K25="","",IF(K25="Beleg","",IF(K25="Nein","",VLOOKUP(I25,Kostentabelle!$B$2:$D$175,3,FALSE))))</f>
        <v/>
      </c>
      <c r="M25" s="40"/>
      <c r="N25" s="40"/>
      <c r="O25" s="54" t="str">
        <f t="shared" si="1"/>
        <v/>
      </c>
      <c r="P25" s="77" t="str">
        <f t="shared" si="4"/>
        <v/>
      </c>
      <c r="Q25" s="77" t="str">
        <f t="shared" si="5"/>
        <v/>
      </c>
      <c r="R25" s="79"/>
      <c r="S25" s="81"/>
      <c r="T25" s="83" t="str">
        <f t="shared" si="6"/>
        <v/>
      </c>
      <c r="U25" s="83" t="str">
        <f t="shared" si="2"/>
        <v/>
      </c>
      <c r="V25" s="83" t="str">
        <f t="shared" si="2"/>
        <v/>
      </c>
      <c r="W25" s="83" t="str">
        <f t="shared" si="2"/>
        <v/>
      </c>
      <c r="X25" s="83" t="str">
        <f t="shared" si="2"/>
        <v/>
      </c>
      <c r="Y25" s="84" t="str">
        <f t="shared" si="7"/>
        <v/>
      </c>
      <c r="Z25" s="84" t="str">
        <f t="shared" si="3"/>
        <v/>
      </c>
      <c r="AA25" s="84" t="str">
        <f t="shared" si="3"/>
        <v/>
      </c>
      <c r="AB25" s="84" t="str">
        <f t="shared" si="3"/>
        <v/>
      </c>
      <c r="AC25" s="84" t="str">
        <f t="shared" si="3"/>
        <v/>
      </c>
    </row>
    <row r="26" spans="1:29" s="38" customFormat="1" ht="15" x14ac:dyDescent="0.2">
      <c r="A26" s="52">
        <v>0</v>
      </c>
      <c r="B26" s="39"/>
      <c r="C26" s="40"/>
      <c r="D26" s="40"/>
      <c r="E26" s="41"/>
      <c r="F26" s="41"/>
      <c r="G26" s="43">
        <f t="shared" si="0"/>
        <v>0</v>
      </c>
      <c r="H26" s="40"/>
      <c r="I26" s="40"/>
      <c r="J26" s="44">
        <f>IF(I26 &lt;&gt; "Keines",IF(G26&lt;=3,0,IF(G26&gt;3,IF(G26&lt;=12,G26/12*VLOOKUP(I26,Kostentabelle!$B$2:$D$175,2,FALSE),VLOOKUP(I26,Kostentabelle!$B$2:$D$175,2,FALSE)))),"")</f>
        <v>0</v>
      </c>
      <c r="K26" s="40"/>
      <c r="L26" s="42" t="str">
        <f>IF(K26="","",IF(K26="Beleg","",IF(K26="Nein","",VLOOKUP(I26,Kostentabelle!$B$2:$D$175,3,FALSE))))</f>
        <v/>
      </c>
      <c r="M26" s="40"/>
      <c r="N26" s="40"/>
      <c r="O26" s="54" t="str">
        <f t="shared" si="1"/>
        <v/>
      </c>
      <c r="P26" s="77" t="str">
        <f t="shared" si="4"/>
        <v/>
      </c>
      <c r="Q26" s="77" t="str">
        <f t="shared" si="5"/>
        <v/>
      </c>
      <c r="R26" s="79"/>
      <c r="S26" s="81"/>
      <c r="T26" s="83" t="str">
        <f t="shared" si="6"/>
        <v/>
      </c>
      <c r="U26" s="83" t="str">
        <f t="shared" si="6"/>
        <v/>
      </c>
      <c r="V26" s="83" t="str">
        <f t="shared" si="6"/>
        <v/>
      </c>
      <c r="W26" s="83" t="str">
        <f t="shared" si="6"/>
        <v/>
      </c>
      <c r="X26" s="83" t="str">
        <f t="shared" si="6"/>
        <v/>
      </c>
      <c r="Y26" s="84" t="str">
        <f t="shared" si="7"/>
        <v/>
      </c>
      <c r="Z26" s="84" t="str">
        <f t="shared" si="7"/>
        <v/>
      </c>
      <c r="AA26" s="84" t="str">
        <f t="shared" si="7"/>
        <v/>
      </c>
      <c r="AB26" s="84" t="str">
        <f t="shared" si="7"/>
        <v/>
      </c>
      <c r="AC26" s="84" t="str">
        <f t="shared" si="7"/>
        <v/>
      </c>
    </row>
    <row r="27" spans="1:29" s="38" customFormat="1" ht="15" x14ac:dyDescent="0.2">
      <c r="A27" s="52">
        <v>0</v>
      </c>
      <c r="B27" s="39"/>
      <c r="C27" s="40"/>
      <c r="D27" s="40"/>
      <c r="E27" s="41"/>
      <c r="F27" s="41"/>
      <c r="G27" s="43">
        <f t="shared" si="0"/>
        <v>0</v>
      </c>
      <c r="H27" s="40"/>
      <c r="I27" s="40"/>
      <c r="J27" s="44">
        <f>IF(I27 &lt;&gt; "Keines",IF(G27&lt;=3,0,IF(G27&gt;3,IF(G27&lt;=12,G27/12*VLOOKUP(I27,Kostentabelle!$B$2:$D$175,2,FALSE),VLOOKUP(I27,Kostentabelle!$B$2:$D$175,2,FALSE)))),"")</f>
        <v>0</v>
      </c>
      <c r="K27" s="40"/>
      <c r="L27" s="42" t="str">
        <f>IF(K27="","",IF(K27="Beleg","",IF(K27="Nein","",VLOOKUP(I27,Kostentabelle!$B$2:$D$175,3,FALSE))))</f>
        <v/>
      </c>
      <c r="M27" s="40"/>
      <c r="N27" s="40"/>
      <c r="O27" s="54" t="str">
        <f t="shared" si="1"/>
        <v/>
      </c>
      <c r="P27" s="77" t="str">
        <f t="shared" si="4"/>
        <v/>
      </c>
      <c r="Q27" s="77" t="str">
        <f t="shared" si="5"/>
        <v/>
      </c>
      <c r="R27" s="79"/>
      <c r="S27" s="81"/>
      <c r="T27" s="83" t="str">
        <f t="shared" si="6"/>
        <v/>
      </c>
      <c r="U27" s="83" t="str">
        <f t="shared" si="6"/>
        <v/>
      </c>
      <c r="V27" s="83" t="str">
        <f t="shared" si="6"/>
        <v/>
      </c>
      <c r="W27" s="83" t="str">
        <f t="shared" si="6"/>
        <v/>
      </c>
      <c r="X27" s="83" t="str">
        <f t="shared" si="6"/>
        <v/>
      </c>
      <c r="Y27" s="84" t="str">
        <f t="shared" si="7"/>
        <v/>
      </c>
      <c r="Z27" s="84" t="str">
        <f t="shared" si="7"/>
        <v/>
      </c>
      <c r="AA27" s="84" t="str">
        <f t="shared" si="7"/>
        <v/>
      </c>
      <c r="AB27" s="84" t="str">
        <f t="shared" si="7"/>
        <v/>
      </c>
      <c r="AC27" s="84" t="str">
        <f t="shared" si="7"/>
        <v/>
      </c>
    </row>
    <row r="28" spans="1:29" s="38" customFormat="1" ht="15" x14ac:dyDescent="0.2">
      <c r="A28" s="52">
        <v>0</v>
      </c>
      <c r="B28" s="39"/>
      <c r="C28" s="40"/>
      <c r="D28" s="40"/>
      <c r="E28" s="41"/>
      <c r="F28" s="41"/>
      <c r="G28" s="43">
        <f t="shared" si="0"/>
        <v>0</v>
      </c>
      <c r="H28" s="40"/>
      <c r="I28" s="40"/>
      <c r="J28" s="44">
        <f>IF(I28 &lt;&gt; "Keines",IF(G28&lt;=3,0,IF(G28&gt;3,IF(G28&lt;=12,G28/12*VLOOKUP(I28,Kostentabelle!$B$2:$D$175,2,FALSE),VLOOKUP(I28,Kostentabelle!$B$2:$D$175,2,FALSE)))),"")</f>
        <v>0</v>
      </c>
      <c r="K28" s="40"/>
      <c r="L28" s="42" t="str">
        <f>IF(K28="","",IF(K28="Beleg","",IF(K28="Nein","",VLOOKUP(I28,Kostentabelle!$B$2:$D$175,3,FALSE))))</f>
        <v/>
      </c>
      <c r="M28" s="40"/>
      <c r="N28" s="40"/>
      <c r="O28" s="54" t="str">
        <f t="shared" si="1"/>
        <v/>
      </c>
      <c r="P28" s="77" t="str">
        <f t="shared" si="4"/>
        <v/>
      </c>
      <c r="Q28" s="77" t="str">
        <f t="shared" si="5"/>
        <v/>
      </c>
      <c r="R28" s="79"/>
      <c r="S28" s="81"/>
      <c r="T28" s="83" t="str">
        <f t="shared" si="6"/>
        <v/>
      </c>
      <c r="U28" s="83" t="str">
        <f t="shared" si="6"/>
        <v/>
      </c>
      <c r="V28" s="83" t="str">
        <f t="shared" si="6"/>
        <v/>
      </c>
      <c r="W28" s="83" t="str">
        <f t="shared" si="6"/>
        <v/>
      </c>
      <c r="X28" s="83" t="str">
        <f t="shared" si="6"/>
        <v/>
      </c>
      <c r="Y28" s="84" t="str">
        <f t="shared" si="7"/>
        <v/>
      </c>
      <c r="Z28" s="84" t="str">
        <f t="shared" si="7"/>
        <v/>
      </c>
      <c r="AA28" s="84" t="str">
        <f t="shared" si="7"/>
        <v/>
      </c>
      <c r="AB28" s="84" t="str">
        <f t="shared" si="7"/>
        <v/>
      </c>
      <c r="AC28" s="84" t="str">
        <f t="shared" si="7"/>
        <v/>
      </c>
    </row>
    <row r="29" spans="1:29" s="38" customFormat="1" ht="15" x14ac:dyDescent="0.2">
      <c r="A29" s="52">
        <v>0</v>
      </c>
      <c r="B29" s="39"/>
      <c r="C29" s="40"/>
      <c r="D29" s="40"/>
      <c r="E29" s="41"/>
      <c r="F29" s="41"/>
      <c r="G29" s="43">
        <f t="shared" si="0"/>
        <v>0</v>
      </c>
      <c r="H29" s="40"/>
      <c r="I29" s="40"/>
      <c r="J29" s="44">
        <f>IF(I29 &lt;&gt; "Keines",IF(G29&lt;=3,0,IF(G29&gt;3,IF(G29&lt;=12,G29/12*VLOOKUP(I29,Kostentabelle!$B$2:$D$175,2,FALSE),VLOOKUP(I29,Kostentabelle!$B$2:$D$175,2,FALSE)))),"")</f>
        <v>0</v>
      </c>
      <c r="K29" s="40"/>
      <c r="L29" s="42" t="str">
        <f>IF(K29="","",IF(K29="Beleg","",IF(K29="Nein","",VLOOKUP(I29,Kostentabelle!$B$2:$D$175,3,FALSE))))</f>
        <v/>
      </c>
      <c r="M29" s="40"/>
      <c r="N29" s="40"/>
      <c r="O29" s="54" t="str">
        <f t="shared" si="1"/>
        <v/>
      </c>
      <c r="P29" s="77" t="str">
        <f t="shared" si="4"/>
        <v/>
      </c>
      <c r="Q29" s="77" t="str">
        <f t="shared" si="5"/>
        <v/>
      </c>
      <c r="R29" s="79"/>
      <c r="S29" s="81"/>
      <c r="T29" s="83" t="str">
        <f t="shared" si="6"/>
        <v/>
      </c>
      <c r="U29" s="83" t="str">
        <f t="shared" si="6"/>
        <v/>
      </c>
      <c r="V29" s="83" t="str">
        <f t="shared" si="6"/>
        <v/>
      </c>
      <c r="W29" s="83" t="str">
        <f t="shared" si="6"/>
        <v/>
      </c>
      <c r="X29" s="83" t="str">
        <f t="shared" si="6"/>
        <v/>
      </c>
      <c r="Y29" s="84" t="str">
        <f t="shared" si="7"/>
        <v/>
      </c>
      <c r="Z29" s="84" t="str">
        <f t="shared" si="7"/>
        <v/>
      </c>
      <c r="AA29" s="84" t="str">
        <f t="shared" si="7"/>
        <v/>
      </c>
      <c r="AB29" s="84" t="str">
        <f t="shared" si="7"/>
        <v/>
      </c>
      <c r="AC29" s="84" t="str">
        <f t="shared" si="7"/>
        <v/>
      </c>
    </row>
    <row r="30" spans="1:29" s="38" customFormat="1" ht="15" x14ac:dyDescent="0.2">
      <c r="A30" s="52">
        <v>0</v>
      </c>
      <c r="B30" s="39"/>
      <c r="C30" s="40"/>
      <c r="D30" s="40"/>
      <c r="E30" s="41"/>
      <c r="F30" s="41"/>
      <c r="G30" s="43">
        <f t="shared" si="0"/>
        <v>0</v>
      </c>
      <c r="H30" s="40"/>
      <c r="I30" s="40"/>
      <c r="J30" s="44">
        <f>IF(I30 &lt;&gt; "Keines",IF(G30&lt;=3,0,IF(G30&gt;3,IF(G30&lt;=12,G30/12*VLOOKUP(I30,Kostentabelle!$B$2:$D$175,2,FALSE),VLOOKUP(I30,Kostentabelle!$B$2:$D$175,2,FALSE)))),"")</f>
        <v>0</v>
      </c>
      <c r="K30" s="40"/>
      <c r="L30" s="42" t="str">
        <f>IF(K30="","",IF(K30="Beleg","",IF(K30="Nein","",VLOOKUP(I30,Kostentabelle!$B$2:$D$175,3,FALSE))))</f>
        <v/>
      </c>
      <c r="M30" s="40"/>
      <c r="N30" s="40"/>
      <c r="O30" s="54" t="str">
        <f t="shared" si="1"/>
        <v/>
      </c>
      <c r="P30" s="77" t="str">
        <f t="shared" si="4"/>
        <v/>
      </c>
      <c r="Q30" s="77" t="str">
        <f t="shared" si="5"/>
        <v/>
      </c>
      <c r="R30" s="79"/>
      <c r="S30" s="81"/>
      <c r="T30" s="83" t="str">
        <f t="shared" si="6"/>
        <v/>
      </c>
      <c r="U30" s="83" t="str">
        <f t="shared" si="6"/>
        <v/>
      </c>
      <c r="V30" s="83" t="str">
        <f t="shared" si="6"/>
        <v/>
      </c>
      <c r="W30" s="83" t="str">
        <f t="shared" si="6"/>
        <v/>
      </c>
      <c r="X30" s="83" t="str">
        <f t="shared" si="6"/>
        <v/>
      </c>
      <c r="Y30" s="84" t="str">
        <f t="shared" si="7"/>
        <v/>
      </c>
      <c r="Z30" s="84" t="str">
        <f t="shared" si="7"/>
        <v/>
      </c>
      <c r="AA30" s="84" t="str">
        <f t="shared" si="7"/>
        <v/>
      </c>
      <c r="AB30" s="84" t="str">
        <f t="shared" si="7"/>
        <v/>
      </c>
      <c r="AC30" s="84" t="str">
        <f t="shared" si="7"/>
        <v/>
      </c>
    </row>
    <row r="31" spans="1:29" s="38" customFormat="1" ht="15" x14ac:dyDescent="0.2">
      <c r="A31" s="52"/>
      <c r="B31" s="39"/>
      <c r="C31" s="40"/>
      <c r="D31" s="40"/>
      <c r="E31" s="41"/>
      <c r="F31" s="41"/>
      <c r="G31" s="43">
        <f t="shared" si="0"/>
        <v>0</v>
      </c>
      <c r="H31" s="40"/>
      <c r="I31" s="40"/>
      <c r="J31" s="44">
        <f>IF(I31 &lt;&gt; "Keines",IF(G31&lt;=3,0,IF(G31&gt;3,IF(G31&lt;=12,G31/12*VLOOKUP(I31,Kostentabelle!$B$2:$D$175,2,FALSE),VLOOKUP(I31,Kostentabelle!$B$2:$D$175,2,FALSE)))),"")</f>
        <v>0</v>
      </c>
      <c r="K31" s="40"/>
      <c r="L31" s="42" t="str">
        <f>IF(K31="","",IF(K31="Beleg","",IF(K31="Nein","",VLOOKUP(I31,Kostentabelle!$B$2:$D$175,3,FALSE))))</f>
        <v/>
      </c>
      <c r="M31" s="40"/>
      <c r="N31" s="40"/>
      <c r="O31" s="54" t="str">
        <f t="shared" si="1"/>
        <v/>
      </c>
      <c r="P31" s="77" t="str">
        <f t="shared" si="4"/>
        <v/>
      </c>
      <c r="Q31" s="77" t="str">
        <f t="shared" si="5"/>
        <v/>
      </c>
      <c r="R31" s="79"/>
      <c r="S31" s="81"/>
      <c r="T31" s="83" t="str">
        <f t="shared" si="6"/>
        <v/>
      </c>
      <c r="U31" s="83" t="str">
        <f t="shared" si="6"/>
        <v/>
      </c>
      <c r="V31" s="83" t="str">
        <f t="shared" si="6"/>
        <v/>
      </c>
      <c r="W31" s="83" t="str">
        <f t="shared" si="6"/>
        <v/>
      </c>
      <c r="X31" s="83" t="str">
        <f t="shared" si="6"/>
        <v/>
      </c>
      <c r="Y31" s="84" t="str">
        <f t="shared" si="7"/>
        <v/>
      </c>
      <c r="Z31" s="84" t="str">
        <f t="shared" si="7"/>
        <v/>
      </c>
      <c r="AA31" s="84" t="str">
        <f t="shared" si="7"/>
        <v/>
      </c>
      <c r="AB31" s="84" t="str">
        <f t="shared" si="7"/>
        <v/>
      </c>
      <c r="AC31" s="84" t="str">
        <f t="shared" si="7"/>
        <v/>
      </c>
    </row>
    <row r="32" spans="1:29" s="38" customFormat="1" ht="15" x14ac:dyDescent="0.2">
      <c r="A32" s="52"/>
      <c r="B32" s="39"/>
      <c r="C32" s="40"/>
      <c r="D32" s="40"/>
      <c r="E32" s="41"/>
      <c r="F32" s="41"/>
      <c r="G32" s="43">
        <f t="shared" si="0"/>
        <v>0</v>
      </c>
      <c r="H32" s="40"/>
      <c r="I32" s="40"/>
      <c r="J32" s="44">
        <f>IF(I32 &lt;&gt; "Keines",IF(G32&lt;=3,0,IF(G32&gt;3,IF(G32&lt;=12,G32/12*VLOOKUP(I32,Kostentabelle!$B$2:$D$175,2,FALSE),VLOOKUP(I32,Kostentabelle!$B$2:$D$175,2,FALSE)))),"")</f>
        <v>0</v>
      </c>
      <c r="K32" s="40"/>
      <c r="L32" s="42" t="str">
        <f>IF(K32="","",IF(K32="Beleg","",IF(K32="Nein","",VLOOKUP(I32,Kostentabelle!$B$2:$D$175,3,FALSE))))</f>
        <v/>
      </c>
      <c r="M32" s="40"/>
      <c r="N32" s="40"/>
      <c r="O32" s="54" t="str">
        <f t="shared" si="1"/>
        <v/>
      </c>
      <c r="P32" s="77" t="str">
        <f t="shared" si="4"/>
        <v/>
      </c>
      <c r="Q32" s="77" t="str">
        <f t="shared" si="5"/>
        <v/>
      </c>
      <c r="R32" s="79"/>
      <c r="S32" s="81"/>
      <c r="T32" s="83" t="str">
        <f t="shared" si="6"/>
        <v/>
      </c>
      <c r="U32" s="83" t="str">
        <f t="shared" si="6"/>
        <v/>
      </c>
      <c r="V32" s="83" t="str">
        <f t="shared" si="6"/>
        <v/>
      </c>
      <c r="W32" s="83" t="str">
        <f t="shared" si="6"/>
        <v/>
      </c>
      <c r="X32" s="83" t="str">
        <f t="shared" si="6"/>
        <v/>
      </c>
      <c r="Y32" s="84" t="str">
        <f t="shared" si="7"/>
        <v/>
      </c>
      <c r="Z32" s="84" t="str">
        <f t="shared" si="7"/>
        <v/>
      </c>
      <c r="AA32" s="84" t="str">
        <f t="shared" si="7"/>
        <v/>
      </c>
      <c r="AB32" s="84" t="str">
        <f t="shared" si="7"/>
        <v/>
      </c>
      <c r="AC32" s="84" t="str">
        <f t="shared" si="7"/>
        <v/>
      </c>
    </row>
    <row r="33" spans="1:29" s="38" customFormat="1" ht="15" x14ac:dyDescent="0.2">
      <c r="A33" s="52"/>
      <c r="B33" s="39"/>
      <c r="C33" s="40"/>
      <c r="D33" s="40"/>
      <c r="E33" s="41"/>
      <c r="F33" s="41"/>
      <c r="G33" s="43">
        <f t="shared" si="0"/>
        <v>0</v>
      </c>
      <c r="H33" s="40"/>
      <c r="I33" s="40"/>
      <c r="J33" s="44">
        <f>IF(I33 &lt;&gt; "Keines",IF(G33&lt;=3,0,IF(G33&gt;3,IF(G33&lt;=12,G33/12*VLOOKUP(I33,Kostentabelle!$B$2:$D$175,2,FALSE),VLOOKUP(I33,Kostentabelle!$B$2:$D$175,2,FALSE)))),"")</f>
        <v>0</v>
      </c>
      <c r="K33" s="40"/>
      <c r="L33" s="42" t="str">
        <f>IF(K33="","",IF(K33="Beleg","",IF(K33="Nein","",VLOOKUP(I33,Kostentabelle!$B$2:$D$175,3,FALSE))))</f>
        <v/>
      </c>
      <c r="M33" s="40"/>
      <c r="N33" s="40"/>
      <c r="O33" s="54" t="str">
        <f t="shared" si="1"/>
        <v/>
      </c>
      <c r="P33" s="77" t="str">
        <f t="shared" si="4"/>
        <v/>
      </c>
      <c r="Q33" s="77" t="str">
        <f t="shared" si="5"/>
        <v/>
      </c>
      <c r="R33" s="79"/>
      <c r="S33" s="81"/>
      <c r="T33" s="83" t="str">
        <f t="shared" si="6"/>
        <v/>
      </c>
      <c r="U33" s="83" t="str">
        <f t="shared" si="6"/>
        <v/>
      </c>
      <c r="V33" s="83" t="str">
        <f t="shared" si="6"/>
        <v/>
      </c>
      <c r="W33" s="83" t="str">
        <f t="shared" si="6"/>
        <v/>
      </c>
      <c r="X33" s="83" t="str">
        <f t="shared" si="6"/>
        <v/>
      </c>
      <c r="Y33" s="84" t="str">
        <f t="shared" si="7"/>
        <v/>
      </c>
      <c r="Z33" s="84" t="str">
        <f t="shared" si="7"/>
        <v/>
      </c>
      <c r="AA33" s="84" t="str">
        <f t="shared" si="7"/>
        <v/>
      </c>
      <c r="AB33" s="84" t="str">
        <f t="shared" si="7"/>
        <v/>
      </c>
      <c r="AC33" s="84" t="str">
        <f t="shared" si="7"/>
        <v/>
      </c>
    </row>
    <row r="34" spans="1:29" s="38" customFormat="1" ht="15" x14ac:dyDescent="0.2">
      <c r="A34" s="52"/>
      <c r="B34" s="39"/>
      <c r="C34" s="40"/>
      <c r="D34" s="40"/>
      <c r="E34" s="41"/>
      <c r="F34" s="41"/>
      <c r="G34" s="43">
        <f t="shared" si="0"/>
        <v>0</v>
      </c>
      <c r="H34" s="40"/>
      <c r="I34" s="40"/>
      <c r="J34" s="44">
        <f>IF(I34 &lt;&gt; "Keines",IF(G34&lt;=3,0,IF(G34&gt;3,IF(G34&lt;=12,G34/12*VLOOKUP(I34,Kostentabelle!$B$2:$D$175,2,FALSE),VLOOKUP(I34,Kostentabelle!$B$2:$D$175,2,FALSE)))),"")</f>
        <v>0</v>
      </c>
      <c r="K34" s="40"/>
      <c r="L34" s="42" t="str">
        <f>IF(K34="","",IF(K34="Beleg","",IF(K34="Nein","",VLOOKUP(I34,Kostentabelle!$B$2:$D$175,3,FALSE))))</f>
        <v/>
      </c>
      <c r="M34" s="40"/>
      <c r="N34" s="40"/>
      <c r="O34" s="54" t="str">
        <f t="shared" si="1"/>
        <v/>
      </c>
      <c r="P34" s="77" t="str">
        <f t="shared" si="4"/>
        <v/>
      </c>
      <c r="Q34" s="77" t="str">
        <f t="shared" si="5"/>
        <v/>
      </c>
      <c r="R34" s="79"/>
      <c r="S34" s="81"/>
      <c r="T34" s="83" t="str">
        <f t="shared" si="6"/>
        <v/>
      </c>
      <c r="U34" s="83" t="str">
        <f t="shared" si="6"/>
        <v/>
      </c>
      <c r="V34" s="83" t="str">
        <f t="shared" si="6"/>
        <v/>
      </c>
      <c r="W34" s="83" t="str">
        <f t="shared" si="6"/>
        <v/>
      </c>
      <c r="X34" s="83" t="str">
        <f t="shared" si="6"/>
        <v/>
      </c>
      <c r="Y34" s="84" t="str">
        <f t="shared" si="7"/>
        <v/>
      </c>
      <c r="Z34" s="84" t="str">
        <f t="shared" si="7"/>
        <v/>
      </c>
      <c r="AA34" s="84" t="str">
        <f t="shared" si="7"/>
        <v/>
      </c>
      <c r="AB34" s="84" t="str">
        <f t="shared" si="7"/>
        <v/>
      </c>
      <c r="AC34" s="84" t="str">
        <f t="shared" si="7"/>
        <v/>
      </c>
    </row>
    <row r="35" spans="1:29" s="38" customFormat="1" ht="15" x14ac:dyDescent="0.2">
      <c r="A35" s="52"/>
      <c r="B35" s="39"/>
      <c r="C35" s="40"/>
      <c r="D35" s="40"/>
      <c r="E35" s="41"/>
      <c r="F35" s="41"/>
      <c r="G35" s="43">
        <f t="shared" si="0"/>
        <v>0</v>
      </c>
      <c r="H35" s="40"/>
      <c r="I35" s="40"/>
      <c r="J35" s="44">
        <f>IF(I35 &lt;&gt; "Keines",IF(G35&lt;=3,0,IF(G35&gt;3,IF(G35&lt;=12,G35/12*VLOOKUP(I35,Kostentabelle!$B$2:$D$175,2,FALSE),VLOOKUP(I35,Kostentabelle!$B$2:$D$175,2,FALSE)))),"")</f>
        <v>0</v>
      </c>
      <c r="K35" s="40"/>
      <c r="L35" s="42" t="str">
        <f>IF(K35="","",IF(K35="Beleg","",IF(K35="Nein","",VLOOKUP(I35,Kostentabelle!$B$2:$D$175,3,FALSE))))</f>
        <v/>
      </c>
      <c r="M35" s="40"/>
      <c r="N35" s="40"/>
      <c r="O35" s="54" t="str">
        <f t="shared" si="1"/>
        <v/>
      </c>
      <c r="P35" s="77" t="str">
        <f t="shared" si="4"/>
        <v/>
      </c>
      <c r="Q35" s="77" t="str">
        <f t="shared" si="5"/>
        <v/>
      </c>
      <c r="R35" s="79"/>
      <c r="S35" s="81"/>
      <c r="T35" s="83" t="str">
        <f t="shared" si="6"/>
        <v/>
      </c>
      <c r="U35" s="83" t="str">
        <f t="shared" si="6"/>
        <v/>
      </c>
      <c r="V35" s="83" t="str">
        <f t="shared" si="6"/>
        <v/>
      </c>
      <c r="W35" s="83" t="str">
        <f t="shared" si="6"/>
        <v/>
      </c>
      <c r="X35" s="83" t="str">
        <f t="shared" si="6"/>
        <v/>
      </c>
      <c r="Y35" s="84" t="str">
        <f t="shared" si="7"/>
        <v/>
      </c>
      <c r="Z35" s="84" t="str">
        <f t="shared" si="7"/>
        <v/>
      </c>
      <c r="AA35" s="84" t="str">
        <f t="shared" si="7"/>
        <v/>
      </c>
      <c r="AB35" s="84" t="str">
        <f t="shared" si="7"/>
        <v/>
      </c>
      <c r="AC35" s="84" t="str">
        <f t="shared" si="7"/>
        <v/>
      </c>
    </row>
    <row r="36" spans="1:29" s="38" customFormat="1" ht="15" x14ac:dyDescent="0.2">
      <c r="A36" s="52"/>
      <c r="B36" s="39"/>
      <c r="C36" s="40"/>
      <c r="D36" s="40"/>
      <c r="E36" s="41"/>
      <c r="F36" s="41"/>
      <c r="G36" s="43">
        <f t="shared" si="0"/>
        <v>0</v>
      </c>
      <c r="H36" s="40"/>
      <c r="I36" s="40"/>
      <c r="J36" s="44">
        <f>IF(I36 &lt;&gt; "Keines",IF(G36&lt;=3,0,IF(G36&gt;3,IF(G36&lt;=12,G36/12*VLOOKUP(I36,Kostentabelle!$B$2:$D$175,2,FALSE),VLOOKUP(I36,Kostentabelle!$B$2:$D$175,2,FALSE)))),"")</f>
        <v>0</v>
      </c>
      <c r="K36" s="40"/>
      <c r="L36" s="42" t="str">
        <f>IF(K36="","",IF(K36="Beleg","",IF(K36="Nein","",VLOOKUP(I36,Kostentabelle!$B$2:$D$175,3,FALSE))))</f>
        <v/>
      </c>
      <c r="M36" s="40"/>
      <c r="N36" s="40"/>
      <c r="O36" s="54" t="str">
        <f t="shared" si="1"/>
        <v/>
      </c>
      <c r="P36" s="77" t="str">
        <f t="shared" si="4"/>
        <v/>
      </c>
      <c r="Q36" s="77" t="str">
        <f t="shared" si="5"/>
        <v/>
      </c>
      <c r="R36" s="79"/>
      <c r="S36" s="81"/>
      <c r="T36" s="83" t="str">
        <f t="shared" si="6"/>
        <v/>
      </c>
      <c r="U36" s="83" t="str">
        <f t="shared" si="6"/>
        <v/>
      </c>
      <c r="V36" s="83" t="str">
        <f t="shared" si="6"/>
        <v/>
      </c>
      <c r="W36" s="83" t="str">
        <f t="shared" si="6"/>
        <v/>
      </c>
      <c r="X36" s="83" t="str">
        <f t="shared" si="6"/>
        <v/>
      </c>
      <c r="Y36" s="84" t="str">
        <f t="shared" si="7"/>
        <v/>
      </c>
      <c r="Z36" s="84" t="str">
        <f t="shared" si="7"/>
        <v/>
      </c>
      <c r="AA36" s="84" t="str">
        <f t="shared" si="7"/>
        <v/>
      </c>
      <c r="AB36" s="84" t="str">
        <f t="shared" si="7"/>
        <v/>
      </c>
      <c r="AC36" s="84" t="str">
        <f t="shared" si="7"/>
        <v/>
      </c>
    </row>
    <row r="37" spans="1:29" s="38" customFormat="1" ht="15" x14ac:dyDescent="0.2">
      <c r="A37" s="52"/>
      <c r="B37" s="39"/>
      <c r="C37" s="40"/>
      <c r="D37" s="40"/>
      <c r="E37" s="41"/>
      <c r="F37" s="41"/>
      <c r="G37" s="43">
        <f t="shared" si="0"/>
        <v>0</v>
      </c>
      <c r="H37" s="40"/>
      <c r="I37" s="40"/>
      <c r="J37" s="44">
        <f>IF(I37 &lt;&gt; "Keines",IF(G37&lt;=3,0,IF(G37&gt;3,IF(G37&lt;=12,G37/12*VLOOKUP(I37,Kostentabelle!$B$2:$D$175,2,FALSE),VLOOKUP(I37,Kostentabelle!$B$2:$D$175,2,FALSE)))),"")</f>
        <v>0</v>
      </c>
      <c r="K37" s="40"/>
      <c r="L37" s="42" t="str">
        <f>IF(K37="","",IF(K37="Beleg","",IF(K37="Nein","",VLOOKUP(I37,Kostentabelle!$B$2:$D$175,3,FALSE))))</f>
        <v/>
      </c>
      <c r="M37" s="40"/>
      <c r="N37" s="40"/>
      <c r="O37" s="54" t="str">
        <f t="shared" si="1"/>
        <v/>
      </c>
      <c r="P37" s="77" t="str">
        <f t="shared" si="4"/>
        <v/>
      </c>
      <c r="Q37" s="77" t="str">
        <f t="shared" si="5"/>
        <v/>
      </c>
      <c r="R37" s="79"/>
      <c r="S37" s="81"/>
      <c r="T37" s="83" t="str">
        <f t="shared" si="6"/>
        <v/>
      </c>
      <c r="U37" s="83" t="str">
        <f t="shared" si="6"/>
        <v/>
      </c>
      <c r="V37" s="83" t="str">
        <f t="shared" si="6"/>
        <v/>
      </c>
      <c r="W37" s="83" t="str">
        <f t="shared" si="6"/>
        <v/>
      </c>
      <c r="X37" s="83" t="str">
        <f t="shared" si="6"/>
        <v/>
      </c>
      <c r="Y37" s="84" t="str">
        <f t="shared" si="7"/>
        <v/>
      </c>
      <c r="Z37" s="84" t="str">
        <f t="shared" si="7"/>
        <v/>
      </c>
      <c r="AA37" s="84" t="str">
        <f t="shared" si="7"/>
        <v/>
      </c>
      <c r="AB37" s="84" t="str">
        <f t="shared" si="7"/>
        <v/>
      </c>
      <c r="AC37" s="84" t="str">
        <f t="shared" si="7"/>
        <v/>
      </c>
    </row>
    <row r="38" spans="1:29" s="38" customFormat="1" ht="15" x14ac:dyDescent="0.2">
      <c r="A38" s="52"/>
      <c r="B38" s="39"/>
      <c r="C38" s="40"/>
      <c r="D38" s="40"/>
      <c r="E38" s="41"/>
      <c r="F38" s="41"/>
      <c r="G38" s="43">
        <f t="shared" si="0"/>
        <v>0</v>
      </c>
      <c r="H38" s="40"/>
      <c r="I38" s="40"/>
      <c r="J38" s="44">
        <f>IF(I38 &lt;&gt; "Keines",IF(G38&lt;=3,0,IF(G38&gt;3,IF(G38&lt;=12,G38/12*VLOOKUP(I38,Kostentabelle!$B$2:$D$175,2,FALSE),VLOOKUP(I38,Kostentabelle!$B$2:$D$175,2,FALSE)))),"")</f>
        <v>0</v>
      </c>
      <c r="K38" s="40"/>
      <c r="L38" s="42" t="str">
        <f>IF(K38="","",IF(K38="Beleg","",IF(K38="Nein","",VLOOKUP(I38,Kostentabelle!$B$2:$D$175,3,FALSE))))</f>
        <v/>
      </c>
      <c r="M38" s="40"/>
      <c r="N38" s="40"/>
      <c r="O38" s="54" t="str">
        <f t="shared" si="1"/>
        <v/>
      </c>
      <c r="P38" s="77" t="str">
        <f t="shared" si="4"/>
        <v/>
      </c>
      <c r="Q38" s="77" t="str">
        <f t="shared" si="5"/>
        <v/>
      </c>
      <c r="R38" s="79"/>
      <c r="S38" s="81"/>
      <c r="T38" s="83" t="str">
        <f t="shared" si="6"/>
        <v/>
      </c>
      <c r="U38" s="83" t="str">
        <f t="shared" si="6"/>
        <v/>
      </c>
      <c r="V38" s="83" t="str">
        <f t="shared" si="6"/>
        <v/>
      </c>
      <c r="W38" s="83" t="str">
        <f t="shared" si="6"/>
        <v/>
      </c>
      <c r="X38" s="83" t="str">
        <f t="shared" si="6"/>
        <v/>
      </c>
      <c r="Y38" s="84" t="str">
        <f t="shared" si="7"/>
        <v/>
      </c>
      <c r="Z38" s="84" t="str">
        <f t="shared" si="7"/>
        <v/>
      </c>
      <c r="AA38" s="84" t="str">
        <f t="shared" si="7"/>
        <v/>
      </c>
      <c r="AB38" s="84" t="str">
        <f t="shared" si="7"/>
        <v/>
      </c>
      <c r="AC38" s="84" t="str">
        <f t="shared" si="7"/>
        <v/>
      </c>
    </row>
    <row r="39" spans="1:29" s="38" customFormat="1" ht="15" x14ac:dyDescent="0.2">
      <c r="A39" s="52"/>
      <c r="B39" s="39"/>
      <c r="C39" s="40"/>
      <c r="D39" s="40"/>
      <c r="E39" s="41"/>
      <c r="F39" s="41"/>
      <c r="G39" s="43">
        <f t="shared" si="0"/>
        <v>0</v>
      </c>
      <c r="H39" s="40"/>
      <c r="I39" s="40"/>
      <c r="J39" s="44">
        <f>IF(I39 &lt;&gt; "Keines",IF(G39&lt;=3,0,IF(G39&gt;3,IF(G39&lt;=12,G39/12*VLOOKUP(I39,Kostentabelle!$B$2:$D$175,2,FALSE),VLOOKUP(I39,Kostentabelle!$B$2:$D$175,2,FALSE)))),"")</f>
        <v>0</v>
      </c>
      <c r="K39" s="40"/>
      <c r="L39" s="42" t="str">
        <f>IF(K39="","",IF(K39="Beleg","",IF(K39="Nein","",VLOOKUP(I39,Kostentabelle!$B$2:$D$175,3,FALSE))))</f>
        <v/>
      </c>
      <c r="M39" s="40"/>
      <c r="N39" s="40"/>
      <c r="O39" s="54" t="str">
        <f t="shared" si="1"/>
        <v/>
      </c>
      <c r="P39" s="77" t="str">
        <f t="shared" si="4"/>
        <v/>
      </c>
      <c r="Q39" s="77" t="str">
        <f t="shared" si="5"/>
        <v/>
      </c>
      <c r="R39" s="79"/>
      <c r="S39" s="81"/>
      <c r="T39" s="83" t="str">
        <f t="shared" si="6"/>
        <v/>
      </c>
      <c r="U39" s="83" t="str">
        <f t="shared" si="6"/>
        <v/>
      </c>
      <c r="V39" s="83" t="str">
        <f t="shared" si="6"/>
        <v/>
      </c>
      <c r="W39" s="83" t="str">
        <f t="shared" si="6"/>
        <v/>
      </c>
      <c r="X39" s="83" t="str">
        <f t="shared" si="6"/>
        <v/>
      </c>
      <c r="Y39" s="84" t="str">
        <f t="shared" si="7"/>
        <v/>
      </c>
      <c r="Z39" s="84" t="str">
        <f t="shared" si="7"/>
        <v/>
      </c>
      <c r="AA39" s="84" t="str">
        <f t="shared" si="7"/>
        <v/>
      </c>
      <c r="AB39" s="84" t="str">
        <f t="shared" si="7"/>
        <v/>
      </c>
      <c r="AC39" s="84" t="str">
        <f t="shared" si="7"/>
        <v/>
      </c>
    </row>
    <row r="40" spans="1:29" s="38" customFormat="1" ht="15" x14ac:dyDescent="0.2">
      <c r="A40" s="53"/>
      <c r="B40" s="45"/>
      <c r="C40" s="46"/>
      <c r="D40" s="46"/>
      <c r="E40" s="47"/>
      <c r="F40" s="47"/>
      <c r="G40" s="48">
        <f t="shared" si="0"/>
        <v>0</v>
      </c>
      <c r="H40" s="40"/>
      <c r="I40" s="40"/>
      <c r="J40" s="44">
        <f>IF(I40 &lt;&gt; "Keines",IF(G40&lt;=3,0,IF(G40&gt;3,IF(G40&lt;=12,G40/12*VLOOKUP(I40,Kostentabelle!$B$2:$D$175,2,FALSE),VLOOKUP(I40,Kostentabelle!$B$2:$D$175,2,FALSE)))),"")</f>
        <v>0</v>
      </c>
      <c r="K40" s="40"/>
      <c r="L40" s="42" t="str">
        <f>IF(K40="","",IF(K40="Beleg","",IF(K40="Nein","",VLOOKUP(I40,Kostentabelle!$B$2:$D$175,3,FALSE))))</f>
        <v/>
      </c>
      <c r="M40" s="40"/>
      <c r="N40" s="40"/>
      <c r="O40" s="55" t="str">
        <f t="shared" si="1"/>
        <v/>
      </c>
      <c r="P40" s="40" t="str">
        <f t="shared" si="4"/>
        <v/>
      </c>
      <c r="Q40" s="40" t="str">
        <f t="shared" si="5"/>
        <v/>
      </c>
      <c r="R40" s="79"/>
      <c r="S40" s="81"/>
      <c r="T40" s="83" t="str">
        <f t="shared" si="6"/>
        <v/>
      </c>
      <c r="U40" s="83" t="str">
        <f t="shared" si="6"/>
        <v/>
      </c>
      <c r="V40" s="83" t="str">
        <f t="shared" si="6"/>
        <v/>
      </c>
      <c r="W40" s="83" t="str">
        <f t="shared" si="6"/>
        <v/>
      </c>
      <c r="X40" s="83" t="str">
        <f t="shared" si="6"/>
        <v/>
      </c>
      <c r="Y40" s="84" t="str">
        <f t="shared" si="7"/>
        <v/>
      </c>
      <c r="Z40" s="84" t="str">
        <f t="shared" si="7"/>
        <v/>
      </c>
      <c r="AA40" s="84" t="str">
        <f t="shared" si="7"/>
        <v/>
      </c>
      <c r="AB40" s="84" t="str">
        <f t="shared" si="7"/>
        <v/>
      </c>
      <c r="AC40" s="84" t="str">
        <f t="shared" si="7"/>
        <v/>
      </c>
    </row>
    <row r="41" spans="1:29" ht="15.75" thickBot="1" x14ac:dyDescent="0.25">
      <c r="B41" s="110"/>
      <c r="C41" s="111"/>
      <c r="D41" s="111"/>
      <c r="E41" s="111"/>
      <c r="F41" s="111"/>
      <c r="G41" s="111"/>
      <c r="H41" s="61"/>
      <c r="I41" s="110"/>
      <c r="J41" s="112"/>
      <c r="K41" s="112"/>
      <c r="L41" s="114"/>
      <c r="M41" s="114"/>
      <c r="N41" s="114"/>
      <c r="O41" s="114"/>
      <c r="P41" s="49"/>
      <c r="Q41" s="49"/>
      <c r="R41" s="34"/>
      <c r="S41" s="80"/>
      <c r="T41" s="85">
        <f>SUM(T10:T40)</f>
        <v>0</v>
      </c>
      <c r="U41" s="85">
        <f t="shared" ref="U41:AC41" si="8">SUM(U10:U40)</f>
        <v>0</v>
      </c>
      <c r="V41" s="85">
        <f t="shared" si="8"/>
        <v>0</v>
      </c>
      <c r="W41" s="85">
        <f t="shared" si="8"/>
        <v>0</v>
      </c>
      <c r="X41" s="85">
        <f t="shared" si="8"/>
        <v>0</v>
      </c>
      <c r="Y41" s="85">
        <f t="shared" si="8"/>
        <v>0</v>
      </c>
      <c r="Z41" s="85">
        <f t="shared" si="8"/>
        <v>0</v>
      </c>
      <c r="AA41" s="85">
        <f t="shared" si="8"/>
        <v>0</v>
      </c>
      <c r="AB41" s="85">
        <f t="shared" si="8"/>
        <v>0</v>
      </c>
      <c r="AC41" s="85">
        <f t="shared" si="8"/>
        <v>0</v>
      </c>
    </row>
    <row r="42" spans="1:29" x14ac:dyDescent="0.2">
      <c r="C42" s="58"/>
      <c r="D42" s="28" t="s">
        <v>13</v>
      </c>
      <c r="E42" s="115" t="s">
        <v>19</v>
      </c>
      <c r="F42" s="116"/>
      <c r="G42" s="117"/>
      <c r="H42" s="67"/>
      <c r="I42" s="113"/>
      <c r="J42" s="113"/>
      <c r="K42" s="113"/>
      <c r="L42" s="118" t="s">
        <v>14</v>
      </c>
      <c r="M42" s="119"/>
      <c r="N42" s="120">
        <f>SUM(O10:O40)</f>
        <v>0</v>
      </c>
      <c r="O42" s="121"/>
      <c r="P42" s="49"/>
      <c r="Q42" s="49"/>
      <c r="R42" s="34"/>
      <c r="S42" s="80"/>
    </row>
    <row r="43" spans="1:29" x14ac:dyDescent="0.2">
      <c r="C43" s="74" t="s">
        <v>73</v>
      </c>
      <c r="D43" s="75">
        <f>T41</f>
        <v>0</v>
      </c>
      <c r="E43" s="97">
        <f>Y41</f>
        <v>0</v>
      </c>
      <c r="F43" s="97"/>
      <c r="G43" s="97"/>
      <c r="I43" s="113"/>
      <c r="J43" s="113"/>
      <c r="K43" s="113"/>
      <c r="L43" s="122" t="s">
        <v>255</v>
      </c>
      <c r="M43" s="123"/>
      <c r="N43" s="101">
        <f>SUM(P43:Q43)</f>
        <v>0</v>
      </c>
      <c r="O43" s="102"/>
      <c r="P43" s="50">
        <f>SUM(P10:P40)</f>
        <v>0</v>
      </c>
      <c r="Q43" s="50">
        <f>SUM(Q10:Q40)</f>
        <v>0</v>
      </c>
      <c r="R43" s="35"/>
      <c r="S43" s="80"/>
    </row>
    <row r="44" spans="1:29" x14ac:dyDescent="0.2">
      <c r="C44" s="74" t="s">
        <v>126</v>
      </c>
      <c r="D44" s="75">
        <f>U41</f>
        <v>0</v>
      </c>
      <c r="E44" s="97">
        <f>Z41</f>
        <v>0</v>
      </c>
      <c r="F44" s="97"/>
      <c r="G44" s="97"/>
      <c r="I44" s="113"/>
      <c r="J44" s="113"/>
      <c r="K44" s="113"/>
      <c r="L44" s="103"/>
      <c r="M44" s="104"/>
      <c r="N44" s="104"/>
      <c r="O44" s="104"/>
      <c r="P44" s="23"/>
      <c r="Q44" s="23"/>
      <c r="R44" s="34"/>
      <c r="S44" s="80"/>
    </row>
    <row r="45" spans="1:29" x14ac:dyDescent="0.2">
      <c r="C45" s="74" t="s">
        <v>172</v>
      </c>
      <c r="D45" s="75">
        <f>V41</f>
        <v>0</v>
      </c>
      <c r="E45" s="97">
        <f>AA41</f>
        <v>0</v>
      </c>
      <c r="F45" s="97"/>
      <c r="G45" s="97"/>
      <c r="I45" s="113"/>
      <c r="J45" s="113"/>
      <c r="K45" s="113"/>
      <c r="L45" s="105" t="s">
        <v>18</v>
      </c>
      <c r="M45" s="106"/>
      <c r="N45" s="107">
        <f>N43+D48+E48</f>
        <v>0</v>
      </c>
      <c r="O45" s="108"/>
      <c r="P45" s="23"/>
      <c r="Q45" s="23"/>
      <c r="R45" s="34"/>
      <c r="S45" s="80"/>
    </row>
    <row r="46" spans="1:29" x14ac:dyDescent="0.2">
      <c r="C46" s="74" t="s">
        <v>203</v>
      </c>
      <c r="D46" s="75">
        <f>W41</f>
        <v>0</v>
      </c>
      <c r="E46" s="97">
        <f>AB41</f>
        <v>0</v>
      </c>
      <c r="F46" s="97"/>
      <c r="G46" s="97"/>
      <c r="S46" s="80"/>
    </row>
    <row r="47" spans="1:29" x14ac:dyDescent="0.2">
      <c r="C47" s="74" t="s">
        <v>206</v>
      </c>
      <c r="D47" s="75">
        <f>X41</f>
        <v>0</v>
      </c>
      <c r="E47" s="97">
        <f>AC41</f>
        <v>0</v>
      </c>
      <c r="F47" s="97"/>
      <c r="G47" s="97"/>
      <c r="S47" s="80"/>
    </row>
    <row r="48" spans="1:29" ht="15.75" x14ac:dyDescent="0.25">
      <c r="C48" s="76" t="s">
        <v>256</v>
      </c>
      <c r="D48" s="75">
        <f>SUM(D43:D47)</f>
        <v>0</v>
      </c>
      <c r="E48" s="98">
        <f t="shared" ref="E48" si="9">SUM(E43:E47)</f>
        <v>0</v>
      </c>
      <c r="F48" s="99"/>
      <c r="G48" s="100"/>
      <c r="I48" s="29"/>
      <c r="S48" s="80"/>
    </row>
    <row r="49" spans="19:19" x14ac:dyDescent="0.2">
      <c r="S49" s="80"/>
    </row>
    <row r="50" spans="19:19" x14ac:dyDescent="0.2">
      <c r="S50" s="80"/>
    </row>
    <row r="51" spans="19:19" x14ac:dyDescent="0.2">
      <c r="S51" s="80"/>
    </row>
    <row r="52" spans="19:19" x14ac:dyDescent="0.2">
      <c r="S52" s="80"/>
    </row>
    <row r="53" spans="19:19" x14ac:dyDescent="0.2">
      <c r="S53" s="80"/>
    </row>
    <row r="54" spans="19:19" x14ac:dyDescent="0.2">
      <c r="S54" s="80"/>
    </row>
    <row r="55" spans="19:19" x14ac:dyDescent="0.2">
      <c r="S55" s="80"/>
    </row>
    <row r="56" spans="19:19" x14ac:dyDescent="0.2">
      <c r="S56" s="80"/>
    </row>
    <row r="57" spans="19:19" x14ac:dyDescent="0.2">
      <c r="S57" s="80"/>
    </row>
    <row r="58" spans="19:19" x14ac:dyDescent="0.2">
      <c r="S58" s="80"/>
    </row>
    <row r="59" spans="19:19" x14ac:dyDescent="0.2">
      <c r="S59" s="80"/>
    </row>
    <row r="60" spans="19:19" x14ac:dyDescent="0.2">
      <c r="S60" s="80"/>
    </row>
    <row r="61" spans="19:19" x14ac:dyDescent="0.2">
      <c r="S61" s="80"/>
    </row>
    <row r="62" spans="19:19" x14ac:dyDescent="0.2">
      <c r="S62" s="80"/>
    </row>
    <row r="63" spans="19:19" x14ac:dyDescent="0.2">
      <c r="S63" s="80"/>
    </row>
    <row r="64" spans="19:19" x14ac:dyDescent="0.2">
      <c r="S64" s="80"/>
    </row>
    <row r="65" spans="19:19" x14ac:dyDescent="0.2">
      <c r="S65" s="80"/>
    </row>
    <row r="66" spans="19:19" x14ac:dyDescent="0.2">
      <c r="S66" s="80"/>
    </row>
    <row r="67" spans="19:19" x14ac:dyDescent="0.2">
      <c r="S67" s="80"/>
    </row>
    <row r="68" spans="19:19" x14ac:dyDescent="0.2">
      <c r="S68" s="80"/>
    </row>
    <row r="69" spans="19:19" x14ac:dyDescent="0.2">
      <c r="S69" s="80"/>
    </row>
    <row r="70" spans="19:19" x14ac:dyDescent="0.2">
      <c r="S70" s="80"/>
    </row>
    <row r="71" spans="19:19" x14ac:dyDescent="0.2">
      <c r="S71" s="80"/>
    </row>
    <row r="72" spans="19:19" x14ac:dyDescent="0.2">
      <c r="S72" s="80"/>
    </row>
    <row r="73" spans="19:19" x14ac:dyDescent="0.2">
      <c r="S73" s="80"/>
    </row>
    <row r="74" spans="19:19" x14ac:dyDescent="0.2">
      <c r="S74" s="80"/>
    </row>
    <row r="75" spans="19:19" x14ac:dyDescent="0.2">
      <c r="S75" s="80"/>
    </row>
    <row r="76" spans="19:19" x14ac:dyDescent="0.2">
      <c r="S76" s="80"/>
    </row>
    <row r="77" spans="19:19" x14ac:dyDescent="0.2">
      <c r="S77" s="80"/>
    </row>
    <row r="78" spans="19:19" x14ac:dyDescent="0.2">
      <c r="S78" s="80"/>
    </row>
    <row r="79" spans="19:19" x14ac:dyDescent="0.2">
      <c r="S79" s="80"/>
    </row>
    <row r="80" spans="19:19" x14ac:dyDescent="0.2">
      <c r="S80" s="80"/>
    </row>
    <row r="81" spans="19:19" x14ac:dyDescent="0.2">
      <c r="S81" s="80"/>
    </row>
    <row r="82" spans="19:19" x14ac:dyDescent="0.2">
      <c r="S82" s="80"/>
    </row>
    <row r="83" spans="19:19" x14ac:dyDescent="0.2">
      <c r="S83" s="80"/>
    </row>
    <row r="84" spans="19:19" x14ac:dyDescent="0.2">
      <c r="S84" s="80"/>
    </row>
    <row r="85" spans="19:19" x14ac:dyDescent="0.2">
      <c r="S85" s="80"/>
    </row>
    <row r="86" spans="19:19" x14ac:dyDescent="0.2">
      <c r="S86" s="80"/>
    </row>
    <row r="87" spans="19:19" x14ac:dyDescent="0.2">
      <c r="S87" s="80"/>
    </row>
    <row r="88" spans="19:19" x14ac:dyDescent="0.2">
      <c r="S88" s="80"/>
    </row>
    <row r="89" spans="19:19" x14ac:dyDescent="0.2">
      <c r="S89" s="80"/>
    </row>
    <row r="90" spans="19:19" x14ac:dyDescent="0.2">
      <c r="S90" s="80"/>
    </row>
    <row r="91" spans="19:19" x14ac:dyDescent="0.2">
      <c r="S91" s="80"/>
    </row>
    <row r="92" spans="19:19" x14ac:dyDescent="0.2">
      <c r="S92" s="80"/>
    </row>
    <row r="93" spans="19:19" x14ac:dyDescent="0.2">
      <c r="S93" s="80"/>
    </row>
    <row r="94" spans="19:19" x14ac:dyDescent="0.2">
      <c r="S94" s="80"/>
    </row>
    <row r="95" spans="19:19" x14ac:dyDescent="0.2">
      <c r="S95" s="80"/>
    </row>
    <row r="96" spans="19:19" x14ac:dyDescent="0.2">
      <c r="S96" s="80"/>
    </row>
    <row r="97" spans="19:19" x14ac:dyDescent="0.2">
      <c r="S97" s="80"/>
    </row>
    <row r="98" spans="19:19" x14ac:dyDescent="0.2">
      <c r="S98" s="80"/>
    </row>
    <row r="99" spans="19:19" x14ac:dyDescent="0.2">
      <c r="S99" s="80"/>
    </row>
    <row r="100" spans="19:19" x14ac:dyDescent="0.2">
      <c r="S100" s="80"/>
    </row>
    <row r="101" spans="19:19" x14ac:dyDescent="0.2">
      <c r="S101" s="80"/>
    </row>
    <row r="102" spans="19:19" x14ac:dyDescent="0.2">
      <c r="S102" s="80"/>
    </row>
    <row r="103" spans="19:19" x14ac:dyDescent="0.2">
      <c r="S103" s="80"/>
    </row>
    <row r="104" spans="19:19" x14ac:dyDescent="0.2">
      <c r="S104" s="80"/>
    </row>
    <row r="105" spans="19:19" x14ac:dyDescent="0.2">
      <c r="S105" s="80"/>
    </row>
    <row r="106" spans="19:19" x14ac:dyDescent="0.2">
      <c r="S106" s="80"/>
    </row>
    <row r="107" spans="19:19" x14ac:dyDescent="0.2">
      <c r="S107" s="80"/>
    </row>
    <row r="108" spans="19:19" x14ac:dyDescent="0.2">
      <c r="S108" s="80"/>
    </row>
    <row r="109" spans="19:19" x14ac:dyDescent="0.2">
      <c r="S109" s="80"/>
    </row>
    <row r="110" spans="19:19" x14ac:dyDescent="0.2">
      <c r="S110" s="80"/>
    </row>
    <row r="111" spans="19:19" x14ac:dyDescent="0.2">
      <c r="S111" s="80"/>
    </row>
    <row r="112" spans="19:19" x14ac:dyDescent="0.2">
      <c r="S112" s="80"/>
    </row>
    <row r="113" spans="19:19" x14ac:dyDescent="0.2">
      <c r="S113" s="80"/>
    </row>
    <row r="114" spans="19:19" x14ac:dyDescent="0.2">
      <c r="S114" s="80"/>
    </row>
    <row r="115" spans="19:19" x14ac:dyDescent="0.2">
      <c r="S115" s="80"/>
    </row>
    <row r="116" spans="19:19" x14ac:dyDescent="0.2">
      <c r="S116" s="80"/>
    </row>
    <row r="117" spans="19:19" x14ac:dyDescent="0.2">
      <c r="S117" s="80"/>
    </row>
    <row r="118" spans="19:19" x14ac:dyDescent="0.2">
      <c r="S118" s="80"/>
    </row>
    <row r="119" spans="19:19" x14ac:dyDescent="0.2">
      <c r="S119" s="80"/>
    </row>
    <row r="120" spans="19:19" x14ac:dyDescent="0.2">
      <c r="S120" s="80"/>
    </row>
    <row r="121" spans="19:19" x14ac:dyDescent="0.2">
      <c r="S121" s="80"/>
    </row>
    <row r="122" spans="19:19" x14ac:dyDescent="0.2">
      <c r="S122" s="80"/>
    </row>
    <row r="123" spans="19:19" x14ac:dyDescent="0.2">
      <c r="S123" s="80"/>
    </row>
    <row r="124" spans="19:19" x14ac:dyDescent="0.2">
      <c r="S124" s="80"/>
    </row>
    <row r="125" spans="19:19" x14ac:dyDescent="0.2">
      <c r="S125" s="80"/>
    </row>
    <row r="126" spans="19:19" x14ac:dyDescent="0.2">
      <c r="S126" s="80"/>
    </row>
    <row r="127" spans="19:19" x14ac:dyDescent="0.2">
      <c r="S127" s="80"/>
    </row>
    <row r="128" spans="19:19" x14ac:dyDescent="0.2">
      <c r="S128" s="80"/>
    </row>
    <row r="129" spans="19:19" x14ac:dyDescent="0.2">
      <c r="S129" s="80"/>
    </row>
    <row r="130" spans="19:19" x14ac:dyDescent="0.2">
      <c r="S130" s="80"/>
    </row>
    <row r="131" spans="19:19" x14ac:dyDescent="0.2">
      <c r="S131" s="80"/>
    </row>
    <row r="132" spans="19:19" x14ac:dyDescent="0.2">
      <c r="S132" s="80"/>
    </row>
    <row r="133" spans="19:19" x14ac:dyDescent="0.2">
      <c r="S133" s="80"/>
    </row>
    <row r="134" spans="19:19" x14ac:dyDescent="0.2">
      <c r="S134" s="80"/>
    </row>
    <row r="135" spans="19:19" x14ac:dyDescent="0.2">
      <c r="S135" s="80"/>
    </row>
    <row r="136" spans="19:19" x14ac:dyDescent="0.2">
      <c r="S136" s="80"/>
    </row>
    <row r="137" spans="19:19" x14ac:dyDescent="0.2">
      <c r="S137" s="80"/>
    </row>
    <row r="138" spans="19:19" x14ac:dyDescent="0.2">
      <c r="S138" s="80"/>
    </row>
    <row r="139" spans="19:19" x14ac:dyDescent="0.2">
      <c r="S139" s="80"/>
    </row>
    <row r="140" spans="19:19" x14ac:dyDescent="0.2">
      <c r="S140" s="80"/>
    </row>
    <row r="141" spans="19:19" x14ac:dyDescent="0.2">
      <c r="S141" s="80"/>
    </row>
    <row r="142" spans="19:19" x14ac:dyDescent="0.2">
      <c r="S142" s="80"/>
    </row>
    <row r="143" spans="19:19" x14ac:dyDescent="0.2">
      <c r="S143" s="80"/>
    </row>
    <row r="144" spans="19:19" x14ac:dyDescent="0.2">
      <c r="S144" s="80"/>
    </row>
    <row r="145" spans="19:19" x14ac:dyDescent="0.2">
      <c r="S145" s="80"/>
    </row>
    <row r="146" spans="19:19" x14ac:dyDescent="0.2">
      <c r="S146" s="80"/>
    </row>
    <row r="147" spans="19:19" x14ac:dyDescent="0.2">
      <c r="S147" s="80"/>
    </row>
    <row r="148" spans="19:19" x14ac:dyDescent="0.2">
      <c r="S148" s="80"/>
    </row>
    <row r="149" spans="19:19" x14ac:dyDescent="0.2">
      <c r="S149" s="80"/>
    </row>
    <row r="150" spans="19:19" x14ac:dyDescent="0.2">
      <c r="S150" s="80"/>
    </row>
    <row r="151" spans="19:19" x14ac:dyDescent="0.2">
      <c r="S151" s="80"/>
    </row>
    <row r="152" spans="19:19" x14ac:dyDescent="0.2">
      <c r="S152" s="80"/>
    </row>
    <row r="153" spans="19:19" x14ac:dyDescent="0.2">
      <c r="S153" s="80"/>
    </row>
    <row r="154" spans="19:19" x14ac:dyDescent="0.2">
      <c r="S154" s="80"/>
    </row>
    <row r="155" spans="19:19" x14ac:dyDescent="0.2">
      <c r="S155" s="80"/>
    </row>
    <row r="156" spans="19:19" x14ac:dyDescent="0.2">
      <c r="S156" s="80"/>
    </row>
    <row r="157" spans="19:19" x14ac:dyDescent="0.2">
      <c r="S157" s="80"/>
    </row>
    <row r="158" spans="19:19" x14ac:dyDescent="0.2">
      <c r="S158" s="80"/>
    </row>
    <row r="159" spans="19:19" x14ac:dyDescent="0.2">
      <c r="S159" s="80"/>
    </row>
    <row r="160" spans="19:19" x14ac:dyDescent="0.2">
      <c r="S160" s="80"/>
    </row>
    <row r="161" spans="19:19" x14ac:dyDescent="0.2">
      <c r="S161" s="80"/>
    </row>
    <row r="162" spans="19:19" x14ac:dyDescent="0.2">
      <c r="S162" s="80"/>
    </row>
    <row r="163" spans="19:19" x14ac:dyDescent="0.2">
      <c r="S163" s="80"/>
    </row>
    <row r="164" spans="19:19" x14ac:dyDescent="0.2">
      <c r="S164" s="80"/>
    </row>
    <row r="165" spans="19:19" x14ac:dyDescent="0.2">
      <c r="S165" s="80"/>
    </row>
    <row r="166" spans="19:19" x14ac:dyDescent="0.2">
      <c r="S166" s="80"/>
    </row>
    <row r="167" spans="19:19" x14ac:dyDescent="0.2">
      <c r="S167" s="80"/>
    </row>
    <row r="168" spans="19:19" x14ac:dyDescent="0.2">
      <c r="S168" s="80"/>
    </row>
    <row r="169" spans="19:19" x14ac:dyDescent="0.2">
      <c r="S169" s="80"/>
    </row>
    <row r="170" spans="19:19" x14ac:dyDescent="0.2">
      <c r="S170" s="80"/>
    </row>
    <row r="171" spans="19:19" x14ac:dyDescent="0.2">
      <c r="S171" s="80"/>
    </row>
    <row r="172" spans="19:19" x14ac:dyDescent="0.2">
      <c r="S172" s="80"/>
    </row>
    <row r="173" spans="19:19" x14ac:dyDescent="0.2">
      <c r="S173" s="80"/>
    </row>
    <row r="174" spans="19:19" x14ac:dyDescent="0.2">
      <c r="S174" s="80"/>
    </row>
    <row r="175" spans="19:19" x14ac:dyDescent="0.2">
      <c r="S175" s="80"/>
    </row>
    <row r="176" spans="19:19" x14ac:dyDescent="0.2">
      <c r="S176" s="80"/>
    </row>
    <row r="177" spans="19:19" x14ac:dyDescent="0.2">
      <c r="S177" s="80"/>
    </row>
    <row r="178" spans="19:19" x14ac:dyDescent="0.2">
      <c r="S178" s="80"/>
    </row>
    <row r="179" spans="19:19" x14ac:dyDescent="0.2">
      <c r="S179" s="80"/>
    </row>
    <row r="180" spans="19:19" x14ac:dyDescent="0.2">
      <c r="S180" s="80"/>
    </row>
    <row r="181" spans="19:19" x14ac:dyDescent="0.2">
      <c r="S181" s="80"/>
    </row>
    <row r="182" spans="19:19" x14ac:dyDescent="0.2">
      <c r="S182" s="80"/>
    </row>
    <row r="183" spans="19:19" x14ac:dyDescent="0.2">
      <c r="S183" s="80"/>
    </row>
    <row r="184" spans="19:19" x14ac:dyDescent="0.2">
      <c r="S184" s="80"/>
    </row>
    <row r="185" spans="19:19" x14ac:dyDescent="0.2">
      <c r="S185" s="80"/>
    </row>
    <row r="186" spans="19:19" x14ac:dyDescent="0.2">
      <c r="S186" s="80"/>
    </row>
    <row r="187" spans="19:19" x14ac:dyDescent="0.2">
      <c r="S187" s="80"/>
    </row>
    <row r="188" spans="19:19" x14ac:dyDescent="0.2">
      <c r="S188" s="80"/>
    </row>
    <row r="189" spans="19:19" x14ac:dyDescent="0.2">
      <c r="S189" s="80"/>
    </row>
    <row r="190" spans="19:19" x14ac:dyDescent="0.2">
      <c r="S190" s="80"/>
    </row>
    <row r="191" spans="19:19" x14ac:dyDescent="0.2">
      <c r="S191" s="80"/>
    </row>
    <row r="192" spans="19:19" x14ac:dyDescent="0.2">
      <c r="S192" s="80"/>
    </row>
    <row r="193" spans="19:19" x14ac:dyDescent="0.2">
      <c r="S193" s="80"/>
    </row>
    <row r="194" spans="19:19" x14ac:dyDescent="0.2">
      <c r="S194" s="80"/>
    </row>
    <row r="195" spans="19:19" x14ac:dyDescent="0.2">
      <c r="S195" s="80"/>
    </row>
    <row r="196" spans="19:19" x14ac:dyDescent="0.2">
      <c r="S196" s="80"/>
    </row>
    <row r="197" spans="19:19" x14ac:dyDescent="0.2">
      <c r="S197" s="80"/>
    </row>
    <row r="198" spans="19:19" x14ac:dyDescent="0.2">
      <c r="S198" s="80"/>
    </row>
    <row r="199" spans="19:19" x14ac:dyDescent="0.2">
      <c r="S199" s="80"/>
    </row>
    <row r="200" spans="19:19" x14ac:dyDescent="0.2">
      <c r="S200" s="80"/>
    </row>
    <row r="201" spans="19:19" x14ac:dyDescent="0.2">
      <c r="S201" s="80"/>
    </row>
    <row r="202" spans="19:19" x14ac:dyDescent="0.2">
      <c r="S202" s="80"/>
    </row>
    <row r="203" spans="19:19" x14ac:dyDescent="0.2">
      <c r="S203" s="80"/>
    </row>
    <row r="204" spans="19:19" x14ac:dyDescent="0.2">
      <c r="S204" s="80"/>
    </row>
    <row r="205" spans="19:19" x14ac:dyDescent="0.2">
      <c r="S205" s="80"/>
    </row>
    <row r="206" spans="19:19" x14ac:dyDescent="0.2">
      <c r="S206" s="80"/>
    </row>
    <row r="207" spans="19:19" x14ac:dyDescent="0.2">
      <c r="S207" s="80"/>
    </row>
    <row r="208" spans="19:19" x14ac:dyDescent="0.2">
      <c r="S208" s="80"/>
    </row>
    <row r="209" spans="19:19" x14ac:dyDescent="0.2">
      <c r="S209" s="80"/>
    </row>
    <row r="210" spans="19:19" x14ac:dyDescent="0.2">
      <c r="S210" s="80"/>
    </row>
  </sheetData>
  <mergeCells count="34">
    <mergeCell ref="B5:C5"/>
    <mergeCell ref="D5:F5"/>
    <mergeCell ref="I5:J5"/>
    <mergeCell ref="K5:O5"/>
    <mergeCell ref="B2:P2"/>
    <mergeCell ref="B4:C4"/>
    <mergeCell ref="D4:F4"/>
    <mergeCell ref="I4:J4"/>
    <mergeCell ref="K4:O4"/>
    <mergeCell ref="D6:F6"/>
    <mergeCell ref="I6:J6"/>
    <mergeCell ref="K6:O6"/>
    <mergeCell ref="H8:J8"/>
    <mergeCell ref="K8:L8"/>
    <mergeCell ref="M8:Q8"/>
    <mergeCell ref="T8:X8"/>
    <mergeCell ref="Y8:AC8"/>
    <mergeCell ref="B41:G41"/>
    <mergeCell ref="I41:K45"/>
    <mergeCell ref="L41:O41"/>
    <mergeCell ref="E42:G42"/>
    <mergeCell ref="L42:M42"/>
    <mergeCell ref="N42:O42"/>
    <mergeCell ref="E43:G43"/>
    <mergeCell ref="L43:M43"/>
    <mergeCell ref="E46:G46"/>
    <mergeCell ref="E47:G47"/>
    <mergeCell ref="E48:G48"/>
    <mergeCell ref="N43:O43"/>
    <mergeCell ref="E44:G44"/>
    <mergeCell ref="L44:O44"/>
    <mergeCell ref="E45:G45"/>
    <mergeCell ref="L45:M45"/>
    <mergeCell ref="N45:O45"/>
  </mergeCells>
  <conditionalFormatting sqref="J10:J40">
    <cfRule type="expression" dxfId="52" priority="2" stopIfTrue="1">
      <formula>IF(I10="Inland",TRUE,FALSE)</formula>
    </cfRule>
    <cfRule type="expression" dxfId="51" priority="3" stopIfTrue="1">
      <formula>IF(I10="Keines",TRUE,FALSE)</formula>
    </cfRule>
    <cfRule type="expression" dxfId="50" priority="4" stopIfTrue="1">
      <formula>IF(I10&lt;&gt;"Keines",TRUE,FALSE)</formula>
    </cfRule>
  </conditionalFormatting>
  <conditionalFormatting sqref="K10:K40">
    <cfRule type="expression" dxfId="49" priority="1">
      <formula>"wenn($K$10=""Beleg"";wahr;falsch)"</formula>
    </cfRule>
  </conditionalFormatting>
  <dataValidations count="2">
    <dataValidation type="list" allowBlank="1" showInputMessage="1" showErrorMessage="1" sqref="K5:O5">
      <formula1>#REF!</formula1>
    </dataValidation>
    <dataValidation type="list" allowBlank="1" showInputMessage="1" showErrorMessage="1" sqref="I10:I40">
      <formula1>INDIRECT(H10)</formula1>
    </dataValidation>
  </dataValidations>
  <printOptions horizontalCentered="1" verticalCentered="1"/>
  <pageMargins left="0.15748031496062992" right="0.19685039370078741" top="0.19685039370078741" bottom="0.19685039370078741" header="0" footer="0"/>
  <pageSetup paperSize="9" scale="53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Kostentabelle!$H$1:$H$3</xm:f>
          </x14:formula1>
          <xm:sqref>K10:K40</xm:sqref>
        </x14:dataValidation>
        <x14:dataValidation type="list" allowBlank="1" showInputMessage="1" showErrorMessage="1">
          <x14:formula1>
            <xm:f>Kostentabelle!$F$2:$F$6</xm:f>
          </x14:formula1>
          <xm:sqref>H10:H40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autoPageBreaks="0" fitToPage="1"/>
  </sheetPr>
  <dimension ref="A2:AC210"/>
  <sheetViews>
    <sheetView showGridLines="0" showZeros="0" showOutlineSymbols="0" zoomScale="85" zoomScaleNormal="85" workbookViewId="0">
      <selection activeCell="D4" sqref="D4:F4"/>
    </sheetView>
  </sheetViews>
  <sheetFormatPr baseColWidth="10" defaultColWidth="9.140625" defaultRowHeight="12.75" x14ac:dyDescent="0.2"/>
  <cols>
    <col min="1" max="1" width="6.7109375" style="60" customWidth="1"/>
    <col min="2" max="2" width="7" style="60" customWidth="1"/>
    <col min="3" max="3" width="37.85546875" style="60" customWidth="1"/>
    <col min="4" max="4" width="63" style="60" customWidth="1"/>
    <col min="5" max="7" width="7.7109375" style="60" customWidth="1"/>
    <col min="8" max="8" width="15.28515625" style="60" bestFit="1" customWidth="1"/>
    <col min="9" max="9" width="26.5703125" style="60" customWidth="1"/>
    <col min="10" max="10" width="11.7109375" style="60" customWidth="1"/>
    <col min="11" max="11" width="9.7109375" style="60" customWidth="1"/>
    <col min="12" max="12" width="11.7109375" style="60" customWidth="1"/>
    <col min="13" max="13" width="12.7109375" style="60" customWidth="1"/>
    <col min="14" max="14" width="12.85546875" style="60" customWidth="1"/>
    <col min="15" max="15" width="10.7109375" style="60" customWidth="1"/>
    <col min="16" max="17" width="12" style="60" customWidth="1"/>
    <col min="18" max="18" width="161.5703125" style="32" customWidth="1"/>
    <col min="19" max="19" width="9.140625" style="14" customWidth="1"/>
    <col min="20" max="20" width="15.42578125" style="14" customWidth="1"/>
    <col min="21" max="29" width="15.42578125" style="60" customWidth="1"/>
    <col min="30" max="16384" width="9.140625" style="60"/>
  </cols>
  <sheetData>
    <row r="2" spans="1:29" ht="20.25" x14ac:dyDescent="0.2">
      <c r="B2" s="140" t="s">
        <v>39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2"/>
      <c r="Q2" s="13"/>
      <c r="R2" s="20"/>
    </row>
    <row r="3" spans="1:29" x14ac:dyDescent="0.2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  <c r="Q3" s="17"/>
      <c r="R3" s="20"/>
    </row>
    <row r="4" spans="1:29" x14ac:dyDescent="0.2">
      <c r="B4" s="118" t="s">
        <v>40</v>
      </c>
      <c r="C4" s="119"/>
      <c r="D4" s="143"/>
      <c r="E4" s="144"/>
      <c r="F4" s="145"/>
      <c r="G4" s="18"/>
      <c r="H4" s="18"/>
      <c r="I4" s="118" t="s">
        <v>42</v>
      </c>
      <c r="J4" s="119"/>
      <c r="K4" s="146"/>
      <c r="L4" s="147"/>
      <c r="M4" s="147"/>
      <c r="N4" s="147"/>
      <c r="O4" s="148"/>
      <c r="P4" s="19"/>
      <c r="Q4" s="19"/>
      <c r="R4" s="33"/>
    </row>
    <row r="5" spans="1:29" x14ac:dyDescent="0.2">
      <c r="B5" s="125" t="s">
        <v>41</v>
      </c>
      <c r="C5" s="126"/>
      <c r="D5" s="132"/>
      <c r="E5" s="133"/>
      <c r="F5" s="134"/>
      <c r="G5" s="18"/>
      <c r="H5" s="18"/>
      <c r="I5" s="135" t="s">
        <v>66</v>
      </c>
      <c r="J5" s="136"/>
      <c r="K5" s="137" t="s">
        <v>35</v>
      </c>
      <c r="L5" s="138"/>
      <c r="M5" s="138"/>
      <c r="N5" s="138"/>
      <c r="O5" s="139"/>
      <c r="P5" s="19"/>
      <c r="Q5" s="19"/>
      <c r="R5" s="33"/>
    </row>
    <row r="6" spans="1:29" x14ac:dyDescent="0.2">
      <c r="B6" s="21"/>
      <c r="C6" s="21"/>
      <c r="D6" s="124"/>
      <c r="E6" s="124"/>
      <c r="F6" s="124"/>
      <c r="G6" s="22"/>
      <c r="H6" s="66"/>
      <c r="I6" s="125" t="s">
        <v>43</v>
      </c>
      <c r="J6" s="126"/>
      <c r="K6" s="127">
        <v>0.42</v>
      </c>
      <c r="L6" s="127"/>
      <c r="M6" s="127"/>
      <c r="N6" s="127"/>
      <c r="O6" s="128"/>
      <c r="P6" s="23"/>
      <c r="Q6" s="23"/>
      <c r="R6" s="34"/>
    </row>
    <row r="7" spans="1:29" x14ac:dyDescent="0.2">
      <c r="B7" s="24"/>
      <c r="P7" s="23"/>
      <c r="Q7" s="23"/>
      <c r="R7" s="34"/>
    </row>
    <row r="8" spans="1:29" ht="25.5" customHeight="1" x14ac:dyDescent="0.2">
      <c r="A8" s="30" t="s">
        <v>67</v>
      </c>
      <c r="B8" s="25" t="s">
        <v>4</v>
      </c>
      <c r="C8" s="25" t="s">
        <v>0</v>
      </c>
      <c r="D8" s="25" t="s">
        <v>1</v>
      </c>
      <c r="E8" s="25" t="s">
        <v>5</v>
      </c>
      <c r="F8" s="25" t="s">
        <v>6</v>
      </c>
      <c r="G8" s="25" t="s">
        <v>7</v>
      </c>
      <c r="H8" s="129" t="s">
        <v>10</v>
      </c>
      <c r="I8" s="130"/>
      <c r="J8" s="131"/>
      <c r="K8" s="129" t="s">
        <v>17</v>
      </c>
      <c r="L8" s="131"/>
      <c r="M8" s="129" t="s">
        <v>11</v>
      </c>
      <c r="N8" s="130"/>
      <c r="O8" s="130"/>
      <c r="P8" s="130"/>
      <c r="Q8" s="131"/>
      <c r="R8" s="31"/>
      <c r="S8" s="80"/>
      <c r="T8" s="109" t="s">
        <v>257</v>
      </c>
      <c r="U8" s="109"/>
      <c r="V8" s="109"/>
      <c r="W8" s="109"/>
      <c r="X8" s="109"/>
      <c r="Y8" s="109" t="s">
        <v>17</v>
      </c>
      <c r="Z8" s="109"/>
      <c r="AA8" s="109"/>
      <c r="AB8" s="109"/>
      <c r="AC8" s="109"/>
    </row>
    <row r="9" spans="1:29" x14ac:dyDescent="0.2">
      <c r="A9" s="26" t="s">
        <v>68</v>
      </c>
      <c r="B9" s="26"/>
      <c r="C9" s="26"/>
      <c r="D9" s="26"/>
      <c r="E9" s="27" t="s">
        <v>15</v>
      </c>
      <c r="F9" s="27" t="s">
        <v>15</v>
      </c>
      <c r="G9" s="26"/>
      <c r="H9" s="26"/>
      <c r="I9" s="27"/>
      <c r="J9" s="27" t="s">
        <v>3</v>
      </c>
      <c r="K9" s="27"/>
      <c r="L9" s="27" t="s">
        <v>3</v>
      </c>
      <c r="M9" s="27" t="s">
        <v>36</v>
      </c>
      <c r="N9" s="27" t="s">
        <v>37</v>
      </c>
      <c r="O9" s="27" t="s">
        <v>12</v>
      </c>
      <c r="P9" s="27" t="s">
        <v>254</v>
      </c>
      <c r="Q9" s="27" t="s">
        <v>69</v>
      </c>
      <c r="R9" s="78"/>
      <c r="S9" s="80"/>
      <c r="T9" s="82" t="s">
        <v>73</v>
      </c>
      <c r="U9" s="82" t="s">
        <v>126</v>
      </c>
      <c r="V9" s="82" t="s">
        <v>172</v>
      </c>
      <c r="W9" s="82" t="s">
        <v>203</v>
      </c>
      <c r="X9" s="82" t="s">
        <v>206</v>
      </c>
      <c r="Y9" s="82" t="s">
        <v>73</v>
      </c>
      <c r="Z9" s="82" t="s">
        <v>126</v>
      </c>
      <c r="AA9" s="82" t="s">
        <v>172</v>
      </c>
      <c r="AB9" s="82" t="s">
        <v>203</v>
      </c>
      <c r="AC9" s="82" t="s">
        <v>206</v>
      </c>
    </row>
    <row r="10" spans="1:29" s="38" customFormat="1" ht="15" x14ac:dyDescent="0.2">
      <c r="A10" s="51"/>
      <c r="B10" s="36"/>
      <c r="C10" s="40"/>
      <c r="D10" s="40"/>
      <c r="E10" s="37"/>
      <c r="F10" s="37"/>
      <c r="G10" s="86">
        <f t="shared" ref="G10:G40" si="0">IF((F10-E10)*24&gt;11.01,24,IF((F10-E10)*24&gt;3,IF(F10&gt;E10,ABS(ROUNDUP((F10-E10)*24,0)),ABS(ROUNDUP((IF(TEXT(E10,"H")&lt;&gt;"0",24-TEXT(E10,"HH"),0)+TEXT(F10,"HH")),0))),0))</f>
        <v>0</v>
      </c>
      <c r="H10" s="40"/>
      <c r="I10" s="40"/>
      <c r="J10" s="44">
        <f>IF(I10 &lt;&gt; "Keines",IF(G10&lt;=3,0,IF(G10&gt;3,IF(G10&lt;=12,G10/12*VLOOKUP(I10,Kostentabelle!$B$2:$D$175,2,FALSE),VLOOKUP(I10,Kostentabelle!$B$2:$D$175,2,FALSE)))),"")</f>
        <v>0</v>
      </c>
      <c r="K10" s="40"/>
      <c r="L10" s="42" t="str">
        <f>IF(K10="","",IF(K10="Beleg","",IF(K10="Nein","",VLOOKUP(I10,Kostentabelle!$B$2:$D$175,3,FALSE))))</f>
        <v/>
      </c>
      <c r="M10" s="40"/>
      <c r="N10" s="40"/>
      <c r="O10" s="54" t="str">
        <f t="shared" ref="O10:O40" si="1">IF(OR(M10="",N10=""),"",N10-M10)</f>
        <v/>
      </c>
      <c r="P10" s="56" t="str">
        <f>IF(O10="","",$K$6*O10)</f>
        <v/>
      </c>
      <c r="Q10" s="56" t="str">
        <f>IF(OR(A10="",O10=""),"",A10*0.05*O10)</f>
        <v/>
      </c>
      <c r="R10" s="79"/>
      <c r="S10" s="81"/>
      <c r="T10" s="83" t="str">
        <f>IF($H10=T$9,$J10,"")</f>
        <v/>
      </c>
      <c r="U10" s="83" t="str">
        <f t="shared" ref="U10:X25" si="2">IF($H10=U$9,$J10,"")</f>
        <v/>
      </c>
      <c r="V10" s="83" t="str">
        <f t="shared" si="2"/>
        <v/>
      </c>
      <c r="W10" s="83" t="str">
        <f t="shared" si="2"/>
        <v/>
      </c>
      <c r="X10" s="83" t="str">
        <f t="shared" si="2"/>
        <v/>
      </c>
      <c r="Y10" s="84" t="str">
        <f>IF($H10=Y$9,$L10,"")</f>
        <v/>
      </c>
      <c r="Z10" s="84" t="str">
        <f t="shared" ref="Z10:AC25" si="3">IF($H10=Z$9,$L10,"")</f>
        <v/>
      </c>
      <c r="AA10" s="84" t="str">
        <f t="shared" si="3"/>
        <v/>
      </c>
      <c r="AB10" s="84" t="str">
        <f t="shared" si="3"/>
        <v/>
      </c>
      <c r="AC10" s="84" t="str">
        <f t="shared" si="3"/>
        <v/>
      </c>
    </row>
    <row r="11" spans="1:29" s="38" customFormat="1" ht="15" x14ac:dyDescent="0.2">
      <c r="A11" s="52"/>
      <c r="B11" s="39"/>
      <c r="C11" s="40"/>
      <c r="D11" s="40"/>
      <c r="E11" s="41"/>
      <c r="F11" s="41"/>
      <c r="G11" s="43">
        <f t="shared" si="0"/>
        <v>0</v>
      </c>
      <c r="H11" s="40"/>
      <c r="I11" s="40"/>
      <c r="J11" s="44">
        <f>IF(I11 &lt;&gt; "Keines",IF(G11&lt;=3,0,IF(G11&gt;3,IF(G11&lt;=12,G11/12*VLOOKUP(I11,Kostentabelle!$B$2:$D$175,2,FALSE),VLOOKUP(I11,Kostentabelle!$B$2:$D$175,2,FALSE)))),"")</f>
        <v>0</v>
      </c>
      <c r="K11" s="40"/>
      <c r="L11" s="42" t="str">
        <f>IF(K11="","",IF(K11="Beleg","",IF(K11="Nein","",VLOOKUP(I11,Kostentabelle!$B$2:$D$175,3,FALSE))))</f>
        <v/>
      </c>
      <c r="M11" s="40"/>
      <c r="N11" s="40"/>
      <c r="O11" s="54" t="str">
        <f t="shared" si="1"/>
        <v/>
      </c>
      <c r="P11" s="77" t="str">
        <f t="shared" ref="P11:P40" si="4">IF(O11="","",$K$6*O11)</f>
        <v/>
      </c>
      <c r="Q11" s="77" t="str">
        <f t="shared" ref="Q11:Q40" si="5">IF(OR(A11="",O11=""),"",A11*0.05*O11)</f>
        <v/>
      </c>
      <c r="R11" s="79"/>
      <c r="S11" s="81"/>
      <c r="T11" s="83" t="str">
        <f t="shared" ref="T11:X40" si="6">IF($H11=T$9,$J11,"")</f>
        <v/>
      </c>
      <c r="U11" s="83" t="str">
        <f t="shared" si="2"/>
        <v/>
      </c>
      <c r="V11" s="83" t="str">
        <f t="shared" si="2"/>
        <v/>
      </c>
      <c r="W11" s="83" t="str">
        <f t="shared" si="2"/>
        <v/>
      </c>
      <c r="X11" s="83" t="str">
        <f t="shared" si="2"/>
        <v/>
      </c>
      <c r="Y11" s="84" t="str">
        <f t="shared" ref="Y11:AC40" si="7">IF($H11=Y$9,$L11,"")</f>
        <v/>
      </c>
      <c r="Z11" s="84" t="str">
        <f t="shared" si="3"/>
        <v/>
      </c>
      <c r="AA11" s="84" t="str">
        <f t="shared" si="3"/>
        <v/>
      </c>
      <c r="AB11" s="84" t="str">
        <f t="shared" si="3"/>
        <v/>
      </c>
      <c r="AC11" s="84" t="str">
        <f t="shared" si="3"/>
        <v/>
      </c>
    </row>
    <row r="12" spans="1:29" s="38" customFormat="1" ht="15" x14ac:dyDescent="0.2">
      <c r="A12" s="52"/>
      <c r="B12" s="39"/>
      <c r="C12" s="40"/>
      <c r="D12" s="40"/>
      <c r="E12" s="41"/>
      <c r="F12" s="41"/>
      <c r="G12" s="43">
        <f t="shared" si="0"/>
        <v>0</v>
      </c>
      <c r="H12" s="40"/>
      <c r="I12" s="40"/>
      <c r="J12" s="44">
        <f>IF(I12 &lt;&gt; "Keines",IF(G12&lt;=3,0,IF(G12&gt;3,IF(G12&lt;=12,G12/12*VLOOKUP(I12,Kostentabelle!$B$2:$D$175,2,FALSE),VLOOKUP(I12,Kostentabelle!$B$2:$D$175,2,FALSE)))),"")</f>
        <v>0</v>
      </c>
      <c r="K12" s="40"/>
      <c r="L12" s="42" t="str">
        <f>IF(K12="","",IF(K12="Beleg","",IF(K12="Nein","",VLOOKUP(I12,Kostentabelle!$B$2:$D$175,3,FALSE))))</f>
        <v/>
      </c>
      <c r="M12" s="40"/>
      <c r="N12" s="40"/>
      <c r="O12" s="54" t="str">
        <f t="shared" si="1"/>
        <v/>
      </c>
      <c r="P12" s="77" t="str">
        <f t="shared" si="4"/>
        <v/>
      </c>
      <c r="Q12" s="77" t="str">
        <f t="shared" si="5"/>
        <v/>
      </c>
      <c r="R12" s="79"/>
      <c r="S12" s="81"/>
      <c r="T12" s="83" t="str">
        <f t="shared" si="6"/>
        <v/>
      </c>
      <c r="U12" s="83" t="str">
        <f t="shared" si="2"/>
        <v/>
      </c>
      <c r="V12" s="83" t="str">
        <f t="shared" si="2"/>
        <v/>
      </c>
      <c r="W12" s="83" t="str">
        <f t="shared" si="2"/>
        <v/>
      </c>
      <c r="X12" s="83" t="str">
        <f t="shared" si="2"/>
        <v/>
      </c>
      <c r="Y12" s="84" t="str">
        <f t="shared" si="7"/>
        <v/>
      </c>
      <c r="Z12" s="84" t="str">
        <f t="shared" si="3"/>
        <v/>
      </c>
      <c r="AA12" s="84" t="str">
        <f t="shared" si="3"/>
        <v/>
      </c>
      <c r="AB12" s="84" t="str">
        <f t="shared" si="3"/>
        <v/>
      </c>
      <c r="AC12" s="84" t="str">
        <f t="shared" si="3"/>
        <v/>
      </c>
    </row>
    <row r="13" spans="1:29" s="38" customFormat="1" ht="15" x14ac:dyDescent="0.2">
      <c r="A13" s="52">
        <v>0</v>
      </c>
      <c r="B13" s="39"/>
      <c r="C13" s="40"/>
      <c r="D13" s="40"/>
      <c r="E13" s="41"/>
      <c r="F13" s="41"/>
      <c r="G13" s="43">
        <f t="shared" si="0"/>
        <v>0</v>
      </c>
      <c r="H13" s="40"/>
      <c r="I13" s="40"/>
      <c r="J13" s="44">
        <f>IF(I13 &lt;&gt; "Keines",IF(G13&lt;=3,0,IF(G13&gt;3,IF(G13&lt;=12,G13/12*VLOOKUP(I13,Kostentabelle!$B$2:$D$175,2,FALSE),VLOOKUP(I13,Kostentabelle!$B$2:$D$175,2,FALSE)))),"")</f>
        <v>0</v>
      </c>
      <c r="K13" s="40"/>
      <c r="L13" s="42" t="str">
        <f>IF(K13="","",IF(K13="Beleg","",IF(K13="Nein","",VLOOKUP(I13,Kostentabelle!$B$2:$D$175,3,FALSE))))</f>
        <v/>
      </c>
      <c r="M13" s="40"/>
      <c r="N13" s="40"/>
      <c r="O13" s="54" t="str">
        <f t="shared" si="1"/>
        <v/>
      </c>
      <c r="P13" s="77" t="str">
        <f t="shared" si="4"/>
        <v/>
      </c>
      <c r="Q13" s="77" t="str">
        <f t="shared" si="5"/>
        <v/>
      </c>
      <c r="R13" s="79"/>
      <c r="S13" s="81"/>
      <c r="T13" s="83" t="str">
        <f t="shared" si="6"/>
        <v/>
      </c>
      <c r="U13" s="83" t="str">
        <f t="shared" si="2"/>
        <v/>
      </c>
      <c r="V13" s="83" t="str">
        <f t="shared" si="2"/>
        <v/>
      </c>
      <c r="W13" s="83" t="str">
        <f t="shared" si="2"/>
        <v/>
      </c>
      <c r="X13" s="83" t="str">
        <f t="shared" si="2"/>
        <v/>
      </c>
      <c r="Y13" s="84" t="str">
        <f t="shared" si="7"/>
        <v/>
      </c>
      <c r="Z13" s="84" t="str">
        <f t="shared" si="3"/>
        <v/>
      </c>
      <c r="AA13" s="84" t="str">
        <f t="shared" si="3"/>
        <v/>
      </c>
      <c r="AB13" s="84" t="str">
        <f t="shared" si="3"/>
        <v/>
      </c>
      <c r="AC13" s="84" t="str">
        <f t="shared" si="3"/>
        <v/>
      </c>
    </row>
    <row r="14" spans="1:29" s="38" customFormat="1" ht="15" x14ac:dyDescent="0.2">
      <c r="A14" s="52">
        <v>0</v>
      </c>
      <c r="B14" s="39"/>
      <c r="C14" s="40"/>
      <c r="D14" s="40"/>
      <c r="E14" s="41"/>
      <c r="F14" s="41"/>
      <c r="G14" s="43">
        <f t="shared" si="0"/>
        <v>0</v>
      </c>
      <c r="H14" s="40"/>
      <c r="I14" s="40"/>
      <c r="J14" s="44">
        <f>IF(I14 &lt;&gt; "Keines",IF(G14&lt;=3,0,IF(G14&gt;3,IF(G14&lt;=12,G14/12*VLOOKUP(I14,Kostentabelle!$B$2:$D$175,2,FALSE),VLOOKUP(I14,Kostentabelle!$B$2:$D$175,2,FALSE)))),"")</f>
        <v>0</v>
      </c>
      <c r="K14" s="40"/>
      <c r="L14" s="42" t="str">
        <f>IF(K14="","",IF(K14="Beleg","",IF(K14="Nein","",VLOOKUP(I14,Kostentabelle!$B$2:$D$175,3,FALSE))))</f>
        <v/>
      </c>
      <c r="M14" s="40"/>
      <c r="N14" s="40"/>
      <c r="O14" s="54" t="str">
        <f t="shared" si="1"/>
        <v/>
      </c>
      <c r="P14" s="77" t="str">
        <f t="shared" si="4"/>
        <v/>
      </c>
      <c r="Q14" s="77" t="str">
        <f t="shared" si="5"/>
        <v/>
      </c>
      <c r="R14" s="79"/>
      <c r="S14" s="81"/>
      <c r="T14" s="83" t="str">
        <f t="shared" si="6"/>
        <v/>
      </c>
      <c r="U14" s="83" t="str">
        <f t="shared" si="2"/>
        <v/>
      </c>
      <c r="V14" s="83" t="str">
        <f t="shared" si="2"/>
        <v/>
      </c>
      <c r="W14" s="83" t="str">
        <f t="shared" si="2"/>
        <v/>
      </c>
      <c r="X14" s="83" t="str">
        <f t="shared" si="2"/>
        <v/>
      </c>
      <c r="Y14" s="84" t="str">
        <f t="shared" si="7"/>
        <v/>
      </c>
      <c r="Z14" s="84" t="str">
        <f t="shared" si="3"/>
        <v/>
      </c>
      <c r="AA14" s="84" t="str">
        <f t="shared" si="3"/>
        <v/>
      </c>
      <c r="AB14" s="84" t="str">
        <f t="shared" si="3"/>
        <v/>
      </c>
      <c r="AC14" s="84" t="str">
        <f t="shared" si="3"/>
        <v/>
      </c>
    </row>
    <row r="15" spans="1:29" s="38" customFormat="1" ht="15" x14ac:dyDescent="0.2">
      <c r="A15" s="52">
        <v>0</v>
      </c>
      <c r="B15" s="39"/>
      <c r="C15" s="40"/>
      <c r="D15" s="40"/>
      <c r="E15" s="41"/>
      <c r="F15" s="41"/>
      <c r="G15" s="43">
        <f t="shared" si="0"/>
        <v>0</v>
      </c>
      <c r="H15" s="40"/>
      <c r="I15" s="40"/>
      <c r="J15" s="44">
        <f>IF(I15 &lt;&gt; "Keines",IF(G15&lt;=3,0,IF(G15&gt;3,IF(G15&lt;=12,G15/12*VLOOKUP(I15,Kostentabelle!$B$2:$D$175,2,FALSE),VLOOKUP(I15,Kostentabelle!$B$2:$D$175,2,FALSE)))),"")</f>
        <v>0</v>
      </c>
      <c r="K15" s="40"/>
      <c r="L15" s="42" t="str">
        <f>IF(K15="","",IF(K15="Beleg","",IF(K15="Nein","",VLOOKUP(I15,Kostentabelle!$B$2:$D$175,3,FALSE))))</f>
        <v/>
      </c>
      <c r="M15" s="40"/>
      <c r="N15" s="40"/>
      <c r="O15" s="54" t="str">
        <f t="shared" si="1"/>
        <v/>
      </c>
      <c r="P15" s="77" t="str">
        <f t="shared" si="4"/>
        <v/>
      </c>
      <c r="Q15" s="77" t="str">
        <f t="shared" si="5"/>
        <v/>
      </c>
      <c r="R15" s="79"/>
      <c r="S15" s="81"/>
      <c r="T15" s="83" t="str">
        <f t="shared" si="6"/>
        <v/>
      </c>
      <c r="U15" s="83" t="str">
        <f t="shared" si="2"/>
        <v/>
      </c>
      <c r="V15" s="83" t="str">
        <f t="shared" si="2"/>
        <v/>
      </c>
      <c r="W15" s="83" t="str">
        <f t="shared" si="2"/>
        <v/>
      </c>
      <c r="X15" s="83" t="str">
        <f t="shared" si="2"/>
        <v/>
      </c>
      <c r="Y15" s="84" t="str">
        <f t="shared" si="7"/>
        <v/>
      </c>
      <c r="Z15" s="84" t="str">
        <f t="shared" si="3"/>
        <v/>
      </c>
      <c r="AA15" s="84" t="str">
        <f t="shared" si="3"/>
        <v/>
      </c>
      <c r="AB15" s="84" t="str">
        <f t="shared" si="3"/>
        <v/>
      </c>
      <c r="AC15" s="84" t="str">
        <f t="shared" si="3"/>
        <v/>
      </c>
    </row>
    <row r="16" spans="1:29" s="38" customFormat="1" ht="15" x14ac:dyDescent="0.2">
      <c r="A16" s="52">
        <v>0</v>
      </c>
      <c r="B16" s="39"/>
      <c r="C16" s="40"/>
      <c r="D16" s="40"/>
      <c r="E16" s="41"/>
      <c r="F16" s="41"/>
      <c r="G16" s="43">
        <f t="shared" si="0"/>
        <v>0</v>
      </c>
      <c r="H16" s="40"/>
      <c r="I16" s="40"/>
      <c r="J16" s="44">
        <f>IF(I16 &lt;&gt; "Keines",IF(G16&lt;=3,0,IF(G16&gt;3,IF(G16&lt;=12,G16/12*VLOOKUP(I16,Kostentabelle!$B$2:$D$175,2,FALSE),VLOOKUP(I16,Kostentabelle!$B$2:$D$175,2,FALSE)))),"")</f>
        <v>0</v>
      </c>
      <c r="K16" s="40"/>
      <c r="L16" s="42" t="str">
        <f>IF(K16="","",IF(K16="Beleg","",IF(K16="Nein","",VLOOKUP(I16,Kostentabelle!$B$2:$D$175,3,FALSE))))</f>
        <v/>
      </c>
      <c r="M16" s="40"/>
      <c r="N16" s="40"/>
      <c r="O16" s="54" t="str">
        <f t="shared" si="1"/>
        <v/>
      </c>
      <c r="P16" s="77" t="str">
        <f t="shared" si="4"/>
        <v/>
      </c>
      <c r="Q16" s="77" t="str">
        <f t="shared" si="5"/>
        <v/>
      </c>
      <c r="R16" s="79"/>
      <c r="S16" s="81"/>
      <c r="T16" s="83" t="str">
        <f t="shared" si="6"/>
        <v/>
      </c>
      <c r="U16" s="83" t="str">
        <f t="shared" si="2"/>
        <v/>
      </c>
      <c r="V16" s="83" t="str">
        <f t="shared" si="2"/>
        <v/>
      </c>
      <c r="W16" s="83" t="str">
        <f t="shared" si="2"/>
        <v/>
      </c>
      <c r="X16" s="83" t="str">
        <f t="shared" si="2"/>
        <v/>
      </c>
      <c r="Y16" s="84" t="str">
        <f t="shared" si="7"/>
        <v/>
      </c>
      <c r="Z16" s="84" t="str">
        <f t="shared" si="3"/>
        <v/>
      </c>
      <c r="AA16" s="84" t="str">
        <f t="shared" si="3"/>
        <v/>
      </c>
      <c r="AB16" s="84" t="str">
        <f t="shared" si="3"/>
        <v/>
      </c>
      <c r="AC16" s="84" t="str">
        <f t="shared" si="3"/>
        <v/>
      </c>
    </row>
    <row r="17" spans="1:29" s="38" customFormat="1" ht="15" x14ac:dyDescent="0.2">
      <c r="A17" s="52">
        <v>0</v>
      </c>
      <c r="B17" s="39"/>
      <c r="C17" s="40"/>
      <c r="D17" s="40"/>
      <c r="E17" s="41"/>
      <c r="F17" s="41"/>
      <c r="G17" s="43">
        <f t="shared" si="0"/>
        <v>0</v>
      </c>
      <c r="H17" s="40"/>
      <c r="I17" s="40"/>
      <c r="J17" s="44">
        <f>IF(I17 &lt;&gt; "Keines",IF(G17&lt;=3,0,IF(G17&gt;3,IF(G17&lt;=12,G17/12*VLOOKUP(I17,Kostentabelle!$B$2:$D$175,2,FALSE),VLOOKUP(I17,Kostentabelle!$B$2:$D$175,2,FALSE)))),"")</f>
        <v>0</v>
      </c>
      <c r="K17" s="40"/>
      <c r="L17" s="42" t="str">
        <f>IF(K17="","",IF(K17="Beleg","",IF(K17="Nein","",VLOOKUP(I17,Kostentabelle!$B$2:$D$175,3,FALSE))))</f>
        <v/>
      </c>
      <c r="M17" s="40"/>
      <c r="N17" s="40"/>
      <c r="O17" s="54" t="str">
        <f t="shared" si="1"/>
        <v/>
      </c>
      <c r="P17" s="77" t="str">
        <f t="shared" si="4"/>
        <v/>
      </c>
      <c r="Q17" s="77" t="str">
        <f t="shared" si="5"/>
        <v/>
      </c>
      <c r="R17" s="79"/>
      <c r="S17" s="81"/>
      <c r="T17" s="83" t="str">
        <f t="shared" si="6"/>
        <v/>
      </c>
      <c r="U17" s="83" t="str">
        <f t="shared" si="2"/>
        <v/>
      </c>
      <c r="V17" s="83" t="str">
        <f t="shared" si="2"/>
        <v/>
      </c>
      <c r="W17" s="83" t="str">
        <f t="shared" si="2"/>
        <v/>
      </c>
      <c r="X17" s="83" t="str">
        <f t="shared" si="2"/>
        <v/>
      </c>
      <c r="Y17" s="84" t="str">
        <f t="shared" si="7"/>
        <v/>
      </c>
      <c r="Z17" s="84" t="str">
        <f t="shared" si="3"/>
        <v/>
      </c>
      <c r="AA17" s="84" t="str">
        <f t="shared" si="3"/>
        <v/>
      </c>
      <c r="AB17" s="84" t="str">
        <f t="shared" si="3"/>
        <v/>
      </c>
      <c r="AC17" s="84" t="str">
        <f t="shared" si="3"/>
        <v/>
      </c>
    </row>
    <row r="18" spans="1:29" s="38" customFormat="1" ht="15" x14ac:dyDescent="0.2">
      <c r="A18" s="52">
        <v>0</v>
      </c>
      <c r="B18" s="39"/>
      <c r="C18" s="40"/>
      <c r="D18" s="40"/>
      <c r="E18" s="41"/>
      <c r="F18" s="41"/>
      <c r="G18" s="43">
        <f t="shared" si="0"/>
        <v>0</v>
      </c>
      <c r="H18" s="40"/>
      <c r="I18" s="40"/>
      <c r="J18" s="44">
        <f>IF(I18 &lt;&gt; "Keines",IF(G18&lt;=3,0,IF(G18&gt;3,IF(G18&lt;=12,G18/12*VLOOKUP(I18,Kostentabelle!$B$2:$D$175,2,FALSE),VLOOKUP(I18,Kostentabelle!$B$2:$D$175,2,FALSE)))),"")</f>
        <v>0</v>
      </c>
      <c r="K18" s="40"/>
      <c r="L18" s="42" t="str">
        <f>IF(K18="","",IF(K18="Beleg","",IF(K18="Nein","",VLOOKUP(I18,Kostentabelle!$B$2:$D$175,3,FALSE))))</f>
        <v/>
      </c>
      <c r="M18" s="40"/>
      <c r="N18" s="40"/>
      <c r="O18" s="54" t="str">
        <f t="shared" si="1"/>
        <v/>
      </c>
      <c r="P18" s="77" t="str">
        <f t="shared" si="4"/>
        <v/>
      </c>
      <c r="Q18" s="77" t="str">
        <f t="shared" si="5"/>
        <v/>
      </c>
      <c r="R18" s="79"/>
      <c r="S18" s="81"/>
      <c r="T18" s="83" t="str">
        <f t="shared" si="6"/>
        <v/>
      </c>
      <c r="U18" s="83" t="str">
        <f t="shared" si="2"/>
        <v/>
      </c>
      <c r="V18" s="83" t="str">
        <f t="shared" si="2"/>
        <v/>
      </c>
      <c r="W18" s="83" t="str">
        <f t="shared" si="2"/>
        <v/>
      </c>
      <c r="X18" s="83" t="str">
        <f t="shared" si="2"/>
        <v/>
      </c>
      <c r="Y18" s="84" t="str">
        <f t="shared" si="7"/>
        <v/>
      </c>
      <c r="Z18" s="84" t="str">
        <f t="shared" si="3"/>
        <v/>
      </c>
      <c r="AA18" s="84" t="str">
        <f t="shared" si="3"/>
        <v/>
      </c>
      <c r="AB18" s="84" t="str">
        <f t="shared" si="3"/>
        <v/>
      </c>
      <c r="AC18" s="84" t="str">
        <f t="shared" si="3"/>
        <v/>
      </c>
    </row>
    <row r="19" spans="1:29" s="38" customFormat="1" ht="15" x14ac:dyDescent="0.2">
      <c r="A19" s="52">
        <v>0</v>
      </c>
      <c r="B19" s="39"/>
      <c r="C19" s="40"/>
      <c r="D19" s="40"/>
      <c r="E19" s="41"/>
      <c r="F19" s="41"/>
      <c r="G19" s="43">
        <f t="shared" si="0"/>
        <v>0</v>
      </c>
      <c r="H19" s="40"/>
      <c r="I19" s="40"/>
      <c r="J19" s="44">
        <f>IF(I19 &lt;&gt; "Keines",IF(G19&lt;=3,0,IF(G19&gt;3,IF(G19&lt;=12,G19/12*VLOOKUP(I19,Kostentabelle!$B$2:$D$175,2,FALSE),VLOOKUP(I19,Kostentabelle!$B$2:$D$175,2,FALSE)))),"")</f>
        <v>0</v>
      </c>
      <c r="K19" s="40"/>
      <c r="L19" s="42" t="str">
        <f>IF(K19="","",IF(K19="Beleg","",IF(K19="Nein","",VLOOKUP(I19,Kostentabelle!$B$2:$D$175,3,FALSE))))</f>
        <v/>
      </c>
      <c r="M19" s="40"/>
      <c r="N19" s="40"/>
      <c r="O19" s="54" t="str">
        <f t="shared" si="1"/>
        <v/>
      </c>
      <c r="P19" s="77" t="str">
        <f t="shared" si="4"/>
        <v/>
      </c>
      <c r="Q19" s="77" t="str">
        <f t="shared" si="5"/>
        <v/>
      </c>
      <c r="R19" s="79"/>
      <c r="S19" s="81"/>
      <c r="T19" s="83" t="str">
        <f t="shared" si="6"/>
        <v/>
      </c>
      <c r="U19" s="83" t="str">
        <f t="shared" si="2"/>
        <v/>
      </c>
      <c r="V19" s="83" t="str">
        <f t="shared" si="2"/>
        <v/>
      </c>
      <c r="W19" s="83" t="str">
        <f t="shared" si="2"/>
        <v/>
      </c>
      <c r="X19" s="83" t="str">
        <f t="shared" si="2"/>
        <v/>
      </c>
      <c r="Y19" s="84" t="str">
        <f t="shared" si="7"/>
        <v/>
      </c>
      <c r="Z19" s="84" t="str">
        <f t="shared" si="3"/>
        <v/>
      </c>
      <c r="AA19" s="84" t="str">
        <f t="shared" si="3"/>
        <v/>
      </c>
      <c r="AB19" s="84" t="str">
        <f t="shared" si="3"/>
        <v/>
      </c>
      <c r="AC19" s="84" t="str">
        <f t="shared" si="3"/>
        <v/>
      </c>
    </row>
    <row r="20" spans="1:29" s="38" customFormat="1" ht="15" x14ac:dyDescent="0.2">
      <c r="A20" s="52">
        <v>0</v>
      </c>
      <c r="B20" s="39"/>
      <c r="C20" s="40"/>
      <c r="D20" s="40"/>
      <c r="E20" s="41"/>
      <c r="F20" s="41"/>
      <c r="G20" s="43">
        <f t="shared" si="0"/>
        <v>0</v>
      </c>
      <c r="H20" s="40"/>
      <c r="I20" s="40"/>
      <c r="J20" s="44">
        <f>IF(I20 &lt;&gt; "Keines",IF(G20&lt;=3,0,IF(G20&gt;3,IF(G20&lt;=12,G20/12*VLOOKUP(I20,Kostentabelle!$B$2:$D$175,2,FALSE),VLOOKUP(I20,Kostentabelle!$B$2:$D$175,2,FALSE)))),"")</f>
        <v>0</v>
      </c>
      <c r="K20" s="40"/>
      <c r="L20" s="42" t="str">
        <f>IF(K20="","",IF(K20="Beleg","",IF(K20="Nein","",VLOOKUP(I20,Kostentabelle!$B$2:$D$175,3,FALSE))))</f>
        <v/>
      </c>
      <c r="M20" s="40"/>
      <c r="N20" s="40"/>
      <c r="O20" s="54" t="str">
        <f t="shared" si="1"/>
        <v/>
      </c>
      <c r="P20" s="77" t="str">
        <f t="shared" si="4"/>
        <v/>
      </c>
      <c r="Q20" s="77" t="str">
        <f t="shared" si="5"/>
        <v/>
      </c>
      <c r="R20" s="79"/>
      <c r="S20" s="81"/>
      <c r="T20" s="83" t="str">
        <f t="shared" si="6"/>
        <v/>
      </c>
      <c r="U20" s="83" t="str">
        <f t="shared" si="2"/>
        <v/>
      </c>
      <c r="V20" s="83" t="str">
        <f t="shared" si="2"/>
        <v/>
      </c>
      <c r="W20" s="83" t="str">
        <f t="shared" si="2"/>
        <v/>
      </c>
      <c r="X20" s="83" t="str">
        <f t="shared" si="2"/>
        <v/>
      </c>
      <c r="Y20" s="84" t="str">
        <f t="shared" si="7"/>
        <v/>
      </c>
      <c r="Z20" s="84" t="str">
        <f t="shared" si="3"/>
        <v/>
      </c>
      <c r="AA20" s="84" t="str">
        <f t="shared" si="3"/>
        <v/>
      </c>
      <c r="AB20" s="84" t="str">
        <f t="shared" si="3"/>
        <v/>
      </c>
      <c r="AC20" s="84" t="str">
        <f t="shared" si="3"/>
        <v/>
      </c>
    </row>
    <row r="21" spans="1:29" s="38" customFormat="1" ht="15" x14ac:dyDescent="0.2">
      <c r="A21" s="52">
        <v>0</v>
      </c>
      <c r="B21" s="39"/>
      <c r="C21" s="40"/>
      <c r="D21" s="40"/>
      <c r="E21" s="41"/>
      <c r="F21" s="41"/>
      <c r="G21" s="43">
        <f t="shared" si="0"/>
        <v>0</v>
      </c>
      <c r="H21" s="40"/>
      <c r="I21" s="40"/>
      <c r="J21" s="44">
        <f>IF(I21 &lt;&gt; "Keines",IF(G21&lt;=3,0,IF(G21&gt;3,IF(G21&lt;=12,G21/12*VLOOKUP(I21,Kostentabelle!$B$2:$D$175,2,FALSE),VLOOKUP(I21,Kostentabelle!$B$2:$D$175,2,FALSE)))),"")</f>
        <v>0</v>
      </c>
      <c r="K21" s="40"/>
      <c r="L21" s="42" t="str">
        <f>IF(K21="","",IF(K21="Beleg","",IF(K21="Nein","",VLOOKUP(I21,Kostentabelle!$B$2:$D$175,3,FALSE))))</f>
        <v/>
      </c>
      <c r="M21" s="40"/>
      <c r="N21" s="40"/>
      <c r="O21" s="54" t="str">
        <f t="shared" si="1"/>
        <v/>
      </c>
      <c r="P21" s="77" t="str">
        <f t="shared" si="4"/>
        <v/>
      </c>
      <c r="Q21" s="77" t="str">
        <f t="shared" si="5"/>
        <v/>
      </c>
      <c r="R21" s="79"/>
      <c r="S21" s="81"/>
      <c r="T21" s="83" t="str">
        <f t="shared" si="6"/>
        <v/>
      </c>
      <c r="U21" s="83" t="str">
        <f t="shared" si="2"/>
        <v/>
      </c>
      <c r="V21" s="83" t="str">
        <f t="shared" si="2"/>
        <v/>
      </c>
      <c r="W21" s="83" t="str">
        <f t="shared" si="2"/>
        <v/>
      </c>
      <c r="X21" s="83" t="str">
        <f t="shared" si="2"/>
        <v/>
      </c>
      <c r="Y21" s="84" t="str">
        <f t="shared" si="7"/>
        <v/>
      </c>
      <c r="Z21" s="84" t="str">
        <f t="shared" si="3"/>
        <v/>
      </c>
      <c r="AA21" s="84" t="str">
        <f t="shared" si="3"/>
        <v/>
      </c>
      <c r="AB21" s="84" t="str">
        <f t="shared" si="3"/>
        <v/>
      </c>
      <c r="AC21" s="84" t="str">
        <f t="shared" si="3"/>
        <v/>
      </c>
    </row>
    <row r="22" spans="1:29" s="38" customFormat="1" ht="15" x14ac:dyDescent="0.2">
      <c r="A22" s="52">
        <v>0</v>
      </c>
      <c r="B22" s="39"/>
      <c r="C22" s="40"/>
      <c r="D22" s="40"/>
      <c r="E22" s="41"/>
      <c r="F22" s="41"/>
      <c r="G22" s="43">
        <f t="shared" si="0"/>
        <v>0</v>
      </c>
      <c r="H22" s="40"/>
      <c r="I22" s="40"/>
      <c r="J22" s="44">
        <f>IF(I22 &lt;&gt; "Keines",IF(G22&lt;=3,0,IF(G22&gt;3,IF(G22&lt;=12,G22/12*VLOOKUP(I22,Kostentabelle!$B$2:$D$175,2,FALSE),VLOOKUP(I22,Kostentabelle!$B$2:$D$175,2,FALSE)))),"")</f>
        <v>0</v>
      </c>
      <c r="K22" s="40"/>
      <c r="L22" s="42" t="str">
        <f>IF(K22="","",IF(K22="Beleg","",IF(K22="Nein","",VLOOKUP(I22,Kostentabelle!$B$2:$D$175,3,FALSE))))</f>
        <v/>
      </c>
      <c r="M22" s="40"/>
      <c r="N22" s="40"/>
      <c r="O22" s="54" t="str">
        <f t="shared" si="1"/>
        <v/>
      </c>
      <c r="P22" s="77" t="str">
        <f t="shared" si="4"/>
        <v/>
      </c>
      <c r="Q22" s="77" t="str">
        <f t="shared" si="5"/>
        <v/>
      </c>
      <c r="R22" s="79"/>
      <c r="S22" s="81"/>
      <c r="T22" s="83" t="str">
        <f t="shared" si="6"/>
        <v/>
      </c>
      <c r="U22" s="83" t="str">
        <f t="shared" si="2"/>
        <v/>
      </c>
      <c r="V22" s="83" t="str">
        <f t="shared" si="2"/>
        <v/>
      </c>
      <c r="W22" s="83" t="str">
        <f t="shared" si="2"/>
        <v/>
      </c>
      <c r="X22" s="83" t="str">
        <f t="shared" si="2"/>
        <v/>
      </c>
      <c r="Y22" s="84" t="str">
        <f t="shared" si="7"/>
        <v/>
      </c>
      <c r="Z22" s="84" t="str">
        <f t="shared" si="3"/>
        <v/>
      </c>
      <c r="AA22" s="84" t="str">
        <f t="shared" si="3"/>
        <v/>
      </c>
      <c r="AB22" s="84" t="str">
        <f t="shared" si="3"/>
        <v/>
      </c>
      <c r="AC22" s="84" t="str">
        <f t="shared" si="3"/>
        <v/>
      </c>
    </row>
    <row r="23" spans="1:29" s="38" customFormat="1" ht="15" x14ac:dyDescent="0.2">
      <c r="A23" s="52">
        <v>0</v>
      </c>
      <c r="B23" s="39"/>
      <c r="C23" s="40"/>
      <c r="D23" s="40"/>
      <c r="E23" s="41"/>
      <c r="F23" s="41"/>
      <c r="G23" s="43">
        <f t="shared" si="0"/>
        <v>0</v>
      </c>
      <c r="H23" s="40"/>
      <c r="I23" s="40"/>
      <c r="J23" s="44">
        <f>IF(I23 &lt;&gt; "Keines",IF(G23&lt;=3,0,IF(G23&gt;3,IF(G23&lt;=12,G23/12*VLOOKUP(I23,Kostentabelle!$B$2:$D$175,2,FALSE),VLOOKUP(I23,Kostentabelle!$B$2:$D$175,2,FALSE)))),"")</f>
        <v>0</v>
      </c>
      <c r="K23" s="40"/>
      <c r="L23" s="42" t="str">
        <f>IF(K23="","",IF(K23="Beleg","",IF(K23="Nein","",VLOOKUP(I23,Kostentabelle!$B$2:$D$175,3,FALSE))))</f>
        <v/>
      </c>
      <c r="M23" s="40"/>
      <c r="N23" s="40"/>
      <c r="O23" s="54" t="str">
        <f t="shared" si="1"/>
        <v/>
      </c>
      <c r="P23" s="77" t="str">
        <f t="shared" si="4"/>
        <v/>
      </c>
      <c r="Q23" s="77" t="str">
        <f t="shared" si="5"/>
        <v/>
      </c>
      <c r="R23" s="79"/>
      <c r="S23" s="81"/>
      <c r="T23" s="83" t="str">
        <f t="shared" si="6"/>
        <v/>
      </c>
      <c r="U23" s="83" t="str">
        <f t="shared" si="2"/>
        <v/>
      </c>
      <c r="V23" s="83" t="str">
        <f t="shared" si="2"/>
        <v/>
      </c>
      <c r="W23" s="83" t="str">
        <f t="shared" si="2"/>
        <v/>
      </c>
      <c r="X23" s="83" t="str">
        <f t="shared" si="2"/>
        <v/>
      </c>
      <c r="Y23" s="84" t="str">
        <f t="shared" si="7"/>
        <v/>
      </c>
      <c r="Z23" s="84" t="str">
        <f t="shared" si="3"/>
        <v/>
      </c>
      <c r="AA23" s="84" t="str">
        <f t="shared" si="3"/>
        <v/>
      </c>
      <c r="AB23" s="84" t="str">
        <f t="shared" si="3"/>
        <v/>
      </c>
      <c r="AC23" s="84" t="str">
        <f t="shared" si="3"/>
        <v/>
      </c>
    </row>
    <row r="24" spans="1:29" s="38" customFormat="1" ht="15" x14ac:dyDescent="0.2">
      <c r="A24" s="52">
        <v>0</v>
      </c>
      <c r="B24" s="39"/>
      <c r="C24" s="40"/>
      <c r="D24" s="40"/>
      <c r="E24" s="41"/>
      <c r="F24" s="41"/>
      <c r="G24" s="43">
        <f t="shared" si="0"/>
        <v>0</v>
      </c>
      <c r="H24" s="40"/>
      <c r="I24" s="40"/>
      <c r="J24" s="44">
        <f>IF(I24 &lt;&gt; "Keines",IF(G24&lt;=3,0,IF(G24&gt;3,IF(G24&lt;=12,G24/12*VLOOKUP(I24,Kostentabelle!$B$2:$D$175,2,FALSE),VLOOKUP(I24,Kostentabelle!$B$2:$D$175,2,FALSE)))),"")</f>
        <v>0</v>
      </c>
      <c r="K24" s="40"/>
      <c r="L24" s="42" t="str">
        <f>IF(K24="","",IF(K24="Beleg","",IF(K24="Nein","",VLOOKUP(I24,Kostentabelle!$B$2:$D$175,3,FALSE))))</f>
        <v/>
      </c>
      <c r="M24" s="40"/>
      <c r="N24" s="40"/>
      <c r="O24" s="54" t="str">
        <f t="shared" si="1"/>
        <v/>
      </c>
      <c r="P24" s="77" t="str">
        <f t="shared" si="4"/>
        <v/>
      </c>
      <c r="Q24" s="77" t="str">
        <f t="shared" si="5"/>
        <v/>
      </c>
      <c r="R24" s="79"/>
      <c r="S24" s="81"/>
      <c r="T24" s="83" t="str">
        <f t="shared" si="6"/>
        <v/>
      </c>
      <c r="U24" s="83" t="str">
        <f t="shared" si="2"/>
        <v/>
      </c>
      <c r="V24" s="83" t="str">
        <f t="shared" si="2"/>
        <v/>
      </c>
      <c r="W24" s="83" t="str">
        <f t="shared" si="2"/>
        <v/>
      </c>
      <c r="X24" s="83" t="str">
        <f t="shared" si="2"/>
        <v/>
      </c>
      <c r="Y24" s="84" t="str">
        <f t="shared" si="7"/>
        <v/>
      </c>
      <c r="Z24" s="84" t="str">
        <f t="shared" si="3"/>
        <v/>
      </c>
      <c r="AA24" s="84" t="str">
        <f t="shared" si="3"/>
        <v/>
      </c>
      <c r="AB24" s="84" t="str">
        <f t="shared" si="3"/>
        <v/>
      </c>
      <c r="AC24" s="84" t="str">
        <f t="shared" si="3"/>
        <v/>
      </c>
    </row>
    <row r="25" spans="1:29" s="38" customFormat="1" ht="15" x14ac:dyDescent="0.2">
      <c r="A25" s="52">
        <v>0</v>
      </c>
      <c r="B25" s="39"/>
      <c r="C25" s="40"/>
      <c r="D25" s="40"/>
      <c r="E25" s="41"/>
      <c r="F25" s="41"/>
      <c r="G25" s="43">
        <f t="shared" si="0"/>
        <v>0</v>
      </c>
      <c r="H25" s="40"/>
      <c r="I25" s="40"/>
      <c r="J25" s="44">
        <f>IF(I25 &lt;&gt; "Keines",IF(G25&lt;=3,0,IF(G25&gt;3,IF(G25&lt;=12,G25/12*VLOOKUP(I25,Kostentabelle!$B$2:$D$175,2,FALSE),VLOOKUP(I25,Kostentabelle!$B$2:$D$175,2,FALSE)))),"")</f>
        <v>0</v>
      </c>
      <c r="K25" s="40"/>
      <c r="L25" s="42" t="str">
        <f>IF(K25="","",IF(K25="Beleg","",IF(K25="Nein","",VLOOKUP(I25,Kostentabelle!$B$2:$D$175,3,FALSE))))</f>
        <v/>
      </c>
      <c r="M25" s="40"/>
      <c r="N25" s="40"/>
      <c r="O25" s="54" t="str">
        <f t="shared" si="1"/>
        <v/>
      </c>
      <c r="P25" s="77" t="str">
        <f t="shared" si="4"/>
        <v/>
      </c>
      <c r="Q25" s="77" t="str">
        <f t="shared" si="5"/>
        <v/>
      </c>
      <c r="R25" s="79"/>
      <c r="S25" s="81"/>
      <c r="T25" s="83" t="str">
        <f t="shared" si="6"/>
        <v/>
      </c>
      <c r="U25" s="83" t="str">
        <f t="shared" si="2"/>
        <v/>
      </c>
      <c r="V25" s="83" t="str">
        <f t="shared" si="2"/>
        <v/>
      </c>
      <c r="W25" s="83" t="str">
        <f t="shared" si="2"/>
        <v/>
      </c>
      <c r="X25" s="83" t="str">
        <f t="shared" si="2"/>
        <v/>
      </c>
      <c r="Y25" s="84" t="str">
        <f t="shared" si="7"/>
        <v/>
      </c>
      <c r="Z25" s="84" t="str">
        <f t="shared" si="3"/>
        <v/>
      </c>
      <c r="AA25" s="84" t="str">
        <f t="shared" si="3"/>
        <v/>
      </c>
      <c r="AB25" s="84" t="str">
        <f t="shared" si="3"/>
        <v/>
      </c>
      <c r="AC25" s="84" t="str">
        <f t="shared" si="3"/>
        <v/>
      </c>
    </row>
    <row r="26" spans="1:29" s="38" customFormat="1" ht="15" x14ac:dyDescent="0.2">
      <c r="A26" s="52">
        <v>0</v>
      </c>
      <c r="B26" s="39"/>
      <c r="C26" s="40"/>
      <c r="D26" s="40"/>
      <c r="E26" s="41"/>
      <c r="F26" s="41"/>
      <c r="G26" s="43">
        <f t="shared" si="0"/>
        <v>0</v>
      </c>
      <c r="H26" s="40"/>
      <c r="I26" s="40"/>
      <c r="J26" s="44">
        <f>IF(I26 &lt;&gt; "Keines",IF(G26&lt;=3,0,IF(G26&gt;3,IF(G26&lt;=12,G26/12*VLOOKUP(I26,Kostentabelle!$B$2:$D$175,2,FALSE),VLOOKUP(I26,Kostentabelle!$B$2:$D$175,2,FALSE)))),"")</f>
        <v>0</v>
      </c>
      <c r="K26" s="40"/>
      <c r="L26" s="42" t="str">
        <f>IF(K26="","",IF(K26="Beleg","",IF(K26="Nein","",VLOOKUP(I26,Kostentabelle!$B$2:$D$175,3,FALSE))))</f>
        <v/>
      </c>
      <c r="M26" s="40"/>
      <c r="N26" s="40"/>
      <c r="O26" s="54" t="str">
        <f t="shared" si="1"/>
        <v/>
      </c>
      <c r="P26" s="77" t="str">
        <f t="shared" si="4"/>
        <v/>
      </c>
      <c r="Q26" s="77" t="str">
        <f t="shared" si="5"/>
        <v/>
      </c>
      <c r="R26" s="79"/>
      <c r="S26" s="81"/>
      <c r="T26" s="83" t="str">
        <f t="shared" si="6"/>
        <v/>
      </c>
      <c r="U26" s="83" t="str">
        <f t="shared" si="6"/>
        <v/>
      </c>
      <c r="V26" s="83" t="str">
        <f t="shared" si="6"/>
        <v/>
      </c>
      <c r="W26" s="83" t="str">
        <f t="shared" si="6"/>
        <v/>
      </c>
      <c r="X26" s="83" t="str">
        <f t="shared" si="6"/>
        <v/>
      </c>
      <c r="Y26" s="84" t="str">
        <f t="shared" si="7"/>
        <v/>
      </c>
      <c r="Z26" s="84" t="str">
        <f t="shared" si="7"/>
        <v/>
      </c>
      <c r="AA26" s="84" t="str">
        <f t="shared" si="7"/>
        <v/>
      </c>
      <c r="AB26" s="84" t="str">
        <f t="shared" si="7"/>
        <v/>
      </c>
      <c r="AC26" s="84" t="str">
        <f t="shared" si="7"/>
        <v/>
      </c>
    </row>
    <row r="27" spans="1:29" s="38" customFormat="1" ht="15" x14ac:dyDescent="0.2">
      <c r="A27" s="52">
        <v>0</v>
      </c>
      <c r="B27" s="39"/>
      <c r="C27" s="40"/>
      <c r="D27" s="40"/>
      <c r="E27" s="41"/>
      <c r="F27" s="41"/>
      <c r="G27" s="43">
        <f t="shared" si="0"/>
        <v>0</v>
      </c>
      <c r="H27" s="40"/>
      <c r="I27" s="40"/>
      <c r="J27" s="44">
        <f>IF(I27 &lt;&gt; "Keines",IF(G27&lt;=3,0,IF(G27&gt;3,IF(G27&lt;=12,G27/12*VLOOKUP(I27,Kostentabelle!$B$2:$D$175,2,FALSE),VLOOKUP(I27,Kostentabelle!$B$2:$D$175,2,FALSE)))),"")</f>
        <v>0</v>
      </c>
      <c r="K27" s="40"/>
      <c r="L27" s="42" t="str">
        <f>IF(K27="","",IF(K27="Beleg","",IF(K27="Nein","",VLOOKUP(I27,Kostentabelle!$B$2:$D$175,3,FALSE))))</f>
        <v/>
      </c>
      <c r="M27" s="40"/>
      <c r="N27" s="40"/>
      <c r="O27" s="54" t="str">
        <f t="shared" si="1"/>
        <v/>
      </c>
      <c r="P27" s="77" t="str">
        <f t="shared" si="4"/>
        <v/>
      </c>
      <c r="Q27" s="77" t="str">
        <f t="shared" si="5"/>
        <v/>
      </c>
      <c r="R27" s="79"/>
      <c r="S27" s="81"/>
      <c r="T27" s="83" t="str">
        <f t="shared" si="6"/>
        <v/>
      </c>
      <c r="U27" s="83" t="str">
        <f t="shared" si="6"/>
        <v/>
      </c>
      <c r="V27" s="83" t="str">
        <f t="shared" si="6"/>
        <v/>
      </c>
      <c r="W27" s="83" t="str">
        <f t="shared" si="6"/>
        <v/>
      </c>
      <c r="X27" s="83" t="str">
        <f t="shared" si="6"/>
        <v/>
      </c>
      <c r="Y27" s="84" t="str">
        <f t="shared" si="7"/>
        <v/>
      </c>
      <c r="Z27" s="84" t="str">
        <f t="shared" si="7"/>
        <v/>
      </c>
      <c r="AA27" s="84" t="str">
        <f t="shared" si="7"/>
        <v/>
      </c>
      <c r="AB27" s="84" t="str">
        <f t="shared" si="7"/>
        <v/>
      </c>
      <c r="AC27" s="84" t="str">
        <f t="shared" si="7"/>
        <v/>
      </c>
    </row>
    <row r="28" spans="1:29" s="38" customFormat="1" ht="15" x14ac:dyDescent="0.2">
      <c r="A28" s="52">
        <v>0</v>
      </c>
      <c r="B28" s="39"/>
      <c r="C28" s="40"/>
      <c r="D28" s="40"/>
      <c r="E28" s="41"/>
      <c r="F28" s="41"/>
      <c r="G28" s="43">
        <f t="shared" si="0"/>
        <v>0</v>
      </c>
      <c r="H28" s="40"/>
      <c r="I28" s="40"/>
      <c r="J28" s="44">
        <f>IF(I28 &lt;&gt; "Keines",IF(G28&lt;=3,0,IF(G28&gt;3,IF(G28&lt;=12,G28/12*VLOOKUP(I28,Kostentabelle!$B$2:$D$175,2,FALSE),VLOOKUP(I28,Kostentabelle!$B$2:$D$175,2,FALSE)))),"")</f>
        <v>0</v>
      </c>
      <c r="K28" s="40"/>
      <c r="L28" s="42" t="str">
        <f>IF(K28="","",IF(K28="Beleg","",IF(K28="Nein","",VLOOKUP(I28,Kostentabelle!$B$2:$D$175,3,FALSE))))</f>
        <v/>
      </c>
      <c r="M28" s="40"/>
      <c r="N28" s="40"/>
      <c r="O28" s="54" t="str">
        <f t="shared" si="1"/>
        <v/>
      </c>
      <c r="P28" s="77" t="str">
        <f t="shared" si="4"/>
        <v/>
      </c>
      <c r="Q28" s="77" t="str">
        <f t="shared" si="5"/>
        <v/>
      </c>
      <c r="R28" s="79"/>
      <c r="S28" s="81"/>
      <c r="T28" s="83" t="str">
        <f t="shared" si="6"/>
        <v/>
      </c>
      <c r="U28" s="83" t="str">
        <f t="shared" si="6"/>
        <v/>
      </c>
      <c r="V28" s="83" t="str">
        <f t="shared" si="6"/>
        <v/>
      </c>
      <c r="W28" s="83" t="str">
        <f t="shared" si="6"/>
        <v/>
      </c>
      <c r="X28" s="83" t="str">
        <f t="shared" si="6"/>
        <v/>
      </c>
      <c r="Y28" s="84" t="str">
        <f t="shared" si="7"/>
        <v/>
      </c>
      <c r="Z28" s="84" t="str">
        <f t="shared" si="7"/>
        <v/>
      </c>
      <c r="AA28" s="84" t="str">
        <f t="shared" si="7"/>
        <v/>
      </c>
      <c r="AB28" s="84" t="str">
        <f t="shared" si="7"/>
        <v/>
      </c>
      <c r="AC28" s="84" t="str">
        <f t="shared" si="7"/>
        <v/>
      </c>
    </row>
    <row r="29" spans="1:29" s="38" customFormat="1" ht="15" x14ac:dyDescent="0.2">
      <c r="A29" s="52">
        <v>0</v>
      </c>
      <c r="B29" s="39"/>
      <c r="C29" s="40"/>
      <c r="D29" s="40"/>
      <c r="E29" s="41"/>
      <c r="F29" s="41"/>
      <c r="G29" s="43">
        <f t="shared" si="0"/>
        <v>0</v>
      </c>
      <c r="H29" s="40"/>
      <c r="I29" s="40"/>
      <c r="J29" s="44">
        <f>IF(I29 &lt;&gt; "Keines",IF(G29&lt;=3,0,IF(G29&gt;3,IF(G29&lt;=12,G29/12*VLOOKUP(I29,Kostentabelle!$B$2:$D$175,2,FALSE),VLOOKUP(I29,Kostentabelle!$B$2:$D$175,2,FALSE)))),"")</f>
        <v>0</v>
      </c>
      <c r="K29" s="40"/>
      <c r="L29" s="42" t="str">
        <f>IF(K29="","",IF(K29="Beleg","",IF(K29="Nein","",VLOOKUP(I29,Kostentabelle!$B$2:$D$175,3,FALSE))))</f>
        <v/>
      </c>
      <c r="M29" s="40"/>
      <c r="N29" s="40"/>
      <c r="O29" s="54" t="str">
        <f t="shared" si="1"/>
        <v/>
      </c>
      <c r="P29" s="77" t="str">
        <f t="shared" si="4"/>
        <v/>
      </c>
      <c r="Q29" s="77" t="str">
        <f t="shared" si="5"/>
        <v/>
      </c>
      <c r="R29" s="79"/>
      <c r="S29" s="81"/>
      <c r="T29" s="83" t="str">
        <f t="shared" si="6"/>
        <v/>
      </c>
      <c r="U29" s="83" t="str">
        <f t="shared" si="6"/>
        <v/>
      </c>
      <c r="V29" s="83" t="str">
        <f t="shared" si="6"/>
        <v/>
      </c>
      <c r="W29" s="83" t="str">
        <f t="shared" si="6"/>
        <v/>
      </c>
      <c r="X29" s="83" t="str">
        <f t="shared" si="6"/>
        <v/>
      </c>
      <c r="Y29" s="84" t="str">
        <f t="shared" si="7"/>
        <v/>
      </c>
      <c r="Z29" s="84" t="str">
        <f t="shared" si="7"/>
        <v/>
      </c>
      <c r="AA29" s="84" t="str">
        <f t="shared" si="7"/>
        <v/>
      </c>
      <c r="AB29" s="84" t="str">
        <f t="shared" si="7"/>
        <v/>
      </c>
      <c r="AC29" s="84" t="str">
        <f t="shared" si="7"/>
        <v/>
      </c>
    </row>
    <row r="30" spans="1:29" s="38" customFormat="1" ht="15" x14ac:dyDescent="0.2">
      <c r="A30" s="52">
        <v>0</v>
      </c>
      <c r="B30" s="39"/>
      <c r="C30" s="40"/>
      <c r="D30" s="40"/>
      <c r="E30" s="41"/>
      <c r="F30" s="41"/>
      <c r="G30" s="43">
        <f t="shared" si="0"/>
        <v>0</v>
      </c>
      <c r="H30" s="40"/>
      <c r="I30" s="40"/>
      <c r="J30" s="44">
        <f>IF(I30 &lt;&gt; "Keines",IF(G30&lt;=3,0,IF(G30&gt;3,IF(G30&lt;=12,G30/12*VLOOKUP(I30,Kostentabelle!$B$2:$D$175,2,FALSE),VLOOKUP(I30,Kostentabelle!$B$2:$D$175,2,FALSE)))),"")</f>
        <v>0</v>
      </c>
      <c r="K30" s="40"/>
      <c r="L30" s="42" t="str">
        <f>IF(K30="","",IF(K30="Beleg","",IF(K30="Nein","",VLOOKUP(I30,Kostentabelle!$B$2:$D$175,3,FALSE))))</f>
        <v/>
      </c>
      <c r="M30" s="40"/>
      <c r="N30" s="40"/>
      <c r="O30" s="54" t="str">
        <f t="shared" si="1"/>
        <v/>
      </c>
      <c r="P30" s="77" t="str">
        <f t="shared" si="4"/>
        <v/>
      </c>
      <c r="Q30" s="77" t="str">
        <f t="shared" si="5"/>
        <v/>
      </c>
      <c r="R30" s="79"/>
      <c r="S30" s="81"/>
      <c r="T30" s="83" t="str">
        <f t="shared" si="6"/>
        <v/>
      </c>
      <c r="U30" s="83" t="str">
        <f t="shared" si="6"/>
        <v/>
      </c>
      <c r="V30" s="83" t="str">
        <f t="shared" si="6"/>
        <v/>
      </c>
      <c r="W30" s="83" t="str">
        <f t="shared" si="6"/>
        <v/>
      </c>
      <c r="X30" s="83" t="str">
        <f t="shared" si="6"/>
        <v/>
      </c>
      <c r="Y30" s="84" t="str">
        <f t="shared" si="7"/>
        <v/>
      </c>
      <c r="Z30" s="84" t="str">
        <f t="shared" si="7"/>
        <v/>
      </c>
      <c r="AA30" s="84" t="str">
        <f t="shared" si="7"/>
        <v/>
      </c>
      <c r="AB30" s="84" t="str">
        <f t="shared" si="7"/>
        <v/>
      </c>
      <c r="AC30" s="84" t="str">
        <f t="shared" si="7"/>
        <v/>
      </c>
    </row>
    <row r="31" spans="1:29" s="38" customFormat="1" ht="15" x14ac:dyDescent="0.2">
      <c r="A31" s="52"/>
      <c r="B31" s="39"/>
      <c r="C31" s="40"/>
      <c r="D31" s="40"/>
      <c r="E31" s="41"/>
      <c r="F31" s="41"/>
      <c r="G31" s="43">
        <f t="shared" si="0"/>
        <v>0</v>
      </c>
      <c r="H31" s="40"/>
      <c r="I31" s="40"/>
      <c r="J31" s="44">
        <f>IF(I31 &lt;&gt; "Keines",IF(G31&lt;=3,0,IF(G31&gt;3,IF(G31&lt;=12,G31/12*VLOOKUP(I31,Kostentabelle!$B$2:$D$175,2,FALSE),VLOOKUP(I31,Kostentabelle!$B$2:$D$175,2,FALSE)))),"")</f>
        <v>0</v>
      </c>
      <c r="K31" s="40"/>
      <c r="L31" s="42" t="str">
        <f>IF(K31="","",IF(K31="Beleg","",IF(K31="Nein","",VLOOKUP(I31,Kostentabelle!$B$2:$D$175,3,FALSE))))</f>
        <v/>
      </c>
      <c r="M31" s="40"/>
      <c r="N31" s="40"/>
      <c r="O31" s="54" t="str">
        <f t="shared" si="1"/>
        <v/>
      </c>
      <c r="P31" s="77" t="str">
        <f t="shared" si="4"/>
        <v/>
      </c>
      <c r="Q31" s="77" t="str">
        <f t="shared" si="5"/>
        <v/>
      </c>
      <c r="R31" s="79"/>
      <c r="S31" s="81"/>
      <c r="T31" s="83" t="str">
        <f t="shared" si="6"/>
        <v/>
      </c>
      <c r="U31" s="83" t="str">
        <f t="shared" si="6"/>
        <v/>
      </c>
      <c r="V31" s="83" t="str">
        <f t="shared" si="6"/>
        <v/>
      </c>
      <c r="W31" s="83" t="str">
        <f t="shared" si="6"/>
        <v/>
      </c>
      <c r="X31" s="83" t="str">
        <f t="shared" si="6"/>
        <v/>
      </c>
      <c r="Y31" s="84" t="str">
        <f t="shared" si="7"/>
        <v/>
      </c>
      <c r="Z31" s="84" t="str">
        <f t="shared" si="7"/>
        <v/>
      </c>
      <c r="AA31" s="84" t="str">
        <f t="shared" si="7"/>
        <v/>
      </c>
      <c r="AB31" s="84" t="str">
        <f t="shared" si="7"/>
        <v/>
      </c>
      <c r="AC31" s="84" t="str">
        <f t="shared" si="7"/>
        <v/>
      </c>
    </row>
    <row r="32" spans="1:29" s="38" customFormat="1" ht="15" x14ac:dyDescent="0.2">
      <c r="A32" s="52"/>
      <c r="B32" s="39"/>
      <c r="C32" s="40"/>
      <c r="D32" s="40"/>
      <c r="E32" s="41"/>
      <c r="F32" s="41"/>
      <c r="G32" s="43">
        <f t="shared" si="0"/>
        <v>0</v>
      </c>
      <c r="H32" s="40"/>
      <c r="I32" s="40"/>
      <c r="J32" s="44">
        <f>IF(I32 &lt;&gt; "Keines",IF(G32&lt;=3,0,IF(G32&gt;3,IF(G32&lt;=12,G32/12*VLOOKUP(I32,Kostentabelle!$B$2:$D$175,2,FALSE),VLOOKUP(I32,Kostentabelle!$B$2:$D$175,2,FALSE)))),"")</f>
        <v>0</v>
      </c>
      <c r="K32" s="40"/>
      <c r="L32" s="42" t="str">
        <f>IF(K32="","",IF(K32="Beleg","",IF(K32="Nein","",VLOOKUP(I32,Kostentabelle!$B$2:$D$175,3,FALSE))))</f>
        <v/>
      </c>
      <c r="M32" s="40"/>
      <c r="N32" s="40"/>
      <c r="O32" s="54" t="str">
        <f t="shared" si="1"/>
        <v/>
      </c>
      <c r="P32" s="77" t="str">
        <f t="shared" si="4"/>
        <v/>
      </c>
      <c r="Q32" s="77" t="str">
        <f t="shared" si="5"/>
        <v/>
      </c>
      <c r="R32" s="79"/>
      <c r="S32" s="81"/>
      <c r="T32" s="83" t="str">
        <f t="shared" si="6"/>
        <v/>
      </c>
      <c r="U32" s="83" t="str">
        <f t="shared" si="6"/>
        <v/>
      </c>
      <c r="V32" s="83" t="str">
        <f t="shared" si="6"/>
        <v/>
      </c>
      <c r="W32" s="83" t="str">
        <f t="shared" si="6"/>
        <v/>
      </c>
      <c r="X32" s="83" t="str">
        <f t="shared" si="6"/>
        <v/>
      </c>
      <c r="Y32" s="84" t="str">
        <f t="shared" si="7"/>
        <v/>
      </c>
      <c r="Z32" s="84" t="str">
        <f t="shared" si="7"/>
        <v/>
      </c>
      <c r="AA32" s="84" t="str">
        <f t="shared" si="7"/>
        <v/>
      </c>
      <c r="AB32" s="84" t="str">
        <f t="shared" si="7"/>
        <v/>
      </c>
      <c r="AC32" s="84" t="str">
        <f t="shared" si="7"/>
        <v/>
      </c>
    </row>
    <row r="33" spans="1:29" s="38" customFormat="1" ht="15" x14ac:dyDescent="0.2">
      <c r="A33" s="52"/>
      <c r="B33" s="39"/>
      <c r="C33" s="40"/>
      <c r="D33" s="40"/>
      <c r="E33" s="41"/>
      <c r="F33" s="41"/>
      <c r="G33" s="43">
        <f t="shared" si="0"/>
        <v>0</v>
      </c>
      <c r="H33" s="40"/>
      <c r="I33" s="40"/>
      <c r="J33" s="44">
        <f>IF(I33 &lt;&gt; "Keines",IF(G33&lt;=3,0,IF(G33&gt;3,IF(G33&lt;=12,G33/12*VLOOKUP(I33,Kostentabelle!$B$2:$D$175,2,FALSE),VLOOKUP(I33,Kostentabelle!$B$2:$D$175,2,FALSE)))),"")</f>
        <v>0</v>
      </c>
      <c r="K33" s="40"/>
      <c r="L33" s="42" t="str">
        <f>IF(K33="","",IF(K33="Beleg","",IF(K33="Nein","",VLOOKUP(I33,Kostentabelle!$B$2:$D$175,3,FALSE))))</f>
        <v/>
      </c>
      <c r="M33" s="40"/>
      <c r="N33" s="40"/>
      <c r="O33" s="54" t="str">
        <f t="shared" si="1"/>
        <v/>
      </c>
      <c r="P33" s="77" t="str">
        <f t="shared" si="4"/>
        <v/>
      </c>
      <c r="Q33" s="77" t="str">
        <f t="shared" si="5"/>
        <v/>
      </c>
      <c r="R33" s="79"/>
      <c r="S33" s="81"/>
      <c r="T33" s="83" t="str">
        <f t="shared" si="6"/>
        <v/>
      </c>
      <c r="U33" s="83" t="str">
        <f t="shared" si="6"/>
        <v/>
      </c>
      <c r="V33" s="83" t="str">
        <f t="shared" si="6"/>
        <v/>
      </c>
      <c r="W33" s="83" t="str">
        <f t="shared" si="6"/>
        <v/>
      </c>
      <c r="X33" s="83" t="str">
        <f t="shared" si="6"/>
        <v/>
      </c>
      <c r="Y33" s="84" t="str">
        <f t="shared" si="7"/>
        <v/>
      </c>
      <c r="Z33" s="84" t="str">
        <f t="shared" si="7"/>
        <v/>
      </c>
      <c r="AA33" s="84" t="str">
        <f t="shared" si="7"/>
        <v/>
      </c>
      <c r="AB33" s="84" t="str">
        <f t="shared" si="7"/>
        <v/>
      </c>
      <c r="AC33" s="84" t="str">
        <f t="shared" si="7"/>
        <v/>
      </c>
    </row>
    <row r="34" spans="1:29" s="38" customFormat="1" ht="15" x14ac:dyDescent="0.2">
      <c r="A34" s="52"/>
      <c r="B34" s="39"/>
      <c r="C34" s="40"/>
      <c r="D34" s="40"/>
      <c r="E34" s="41"/>
      <c r="F34" s="41"/>
      <c r="G34" s="43">
        <f t="shared" si="0"/>
        <v>0</v>
      </c>
      <c r="H34" s="40"/>
      <c r="I34" s="40"/>
      <c r="J34" s="44">
        <f>IF(I34 &lt;&gt; "Keines",IF(G34&lt;=3,0,IF(G34&gt;3,IF(G34&lt;=12,G34/12*VLOOKUP(I34,Kostentabelle!$B$2:$D$175,2,FALSE),VLOOKUP(I34,Kostentabelle!$B$2:$D$175,2,FALSE)))),"")</f>
        <v>0</v>
      </c>
      <c r="K34" s="40"/>
      <c r="L34" s="42" t="str">
        <f>IF(K34="","",IF(K34="Beleg","",IF(K34="Nein","",VLOOKUP(I34,Kostentabelle!$B$2:$D$175,3,FALSE))))</f>
        <v/>
      </c>
      <c r="M34" s="40"/>
      <c r="N34" s="40"/>
      <c r="O34" s="54" t="str">
        <f t="shared" si="1"/>
        <v/>
      </c>
      <c r="P34" s="77" t="str">
        <f t="shared" si="4"/>
        <v/>
      </c>
      <c r="Q34" s="77" t="str">
        <f t="shared" si="5"/>
        <v/>
      </c>
      <c r="R34" s="79"/>
      <c r="S34" s="81"/>
      <c r="T34" s="83" t="str">
        <f t="shared" si="6"/>
        <v/>
      </c>
      <c r="U34" s="83" t="str">
        <f t="shared" si="6"/>
        <v/>
      </c>
      <c r="V34" s="83" t="str">
        <f t="shared" si="6"/>
        <v/>
      </c>
      <c r="W34" s="83" t="str">
        <f t="shared" si="6"/>
        <v/>
      </c>
      <c r="X34" s="83" t="str">
        <f t="shared" si="6"/>
        <v/>
      </c>
      <c r="Y34" s="84" t="str">
        <f t="shared" si="7"/>
        <v/>
      </c>
      <c r="Z34" s="84" t="str">
        <f t="shared" si="7"/>
        <v/>
      </c>
      <c r="AA34" s="84" t="str">
        <f t="shared" si="7"/>
        <v/>
      </c>
      <c r="AB34" s="84" t="str">
        <f t="shared" si="7"/>
        <v/>
      </c>
      <c r="AC34" s="84" t="str">
        <f t="shared" si="7"/>
        <v/>
      </c>
    </row>
    <row r="35" spans="1:29" s="38" customFormat="1" ht="15" x14ac:dyDescent="0.2">
      <c r="A35" s="52"/>
      <c r="B35" s="39"/>
      <c r="C35" s="40"/>
      <c r="D35" s="40"/>
      <c r="E35" s="41"/>
      <c r="F35" s="41"/>
      <c r="G35" s="43">
        <f t="shared" si="0"/>
        <v>0</v>
      </c>
      <c r="H35" s="40"/>
      <c r="I35" s="40"/>
      <c r="J35" s="44">
        <f>IF(I35 &lt;&gt; "Keines",IF(G35&lt;=3,0,IF(G35&gt;3,IF(G35&lt;=12,G35/12*VLOOKUP(I35,Kostentabelle!$B$2:$D$175,2,FALSE),VLOOKUP(I35,Kostentabelle!$B$2:$D$175,2,FALSE)))),"")</f>
        <v>0</v>
      </c>
      <c r="K35" s="40"/>
      <c r="L35" s="42" t="str">
        <f>IF(K35="","",IF(K35="Beleg","",IF(K35="Nein","",VLOOKUP(I35,Kostentabelle!$B$2:$D$175,3,FALSE))))</f>
        <v/>
      </c>
      <c r="M35" s="40"/>
      <c r="N35" s="40"/>
      <c r="O35" s="54" t="str">
        <f t="shared" si="1"/>
        <v/>
      </c>
      <c r="P35" s="77" t="str">
        <f t="shared" si="4"/>
        <v/>
      </c>
      <c r="Q35" s="77" t="str">
        <f t="shared" si="5"/>
        <v/>
      </c>
      <c r="R35" s="79"/>
      <c r="S35" s="81"/>
      <c r="T35" s="83" t="str">
        <f t="shared" si="6"/>
        <v/>
      </c>
      <c r="U35" s="83" t="str">
        <f t="shared" si="6"/>
        <v/>
      </c>
      <c r="V35" s="83" t="str">
        <f t="shared" si="6"/>
        <v/>
      </c>
      <c r="W35" s="83" t="str">
        <f t="shared" si="6"/>
        <v/>
      </c>
      <c r="X35" s="83" t="str">
        <f t="shared" si="6"/>
        <v/>
      </c>
      <c r="Y35" s="84" t="str">
        <f t="shared" si="7"/>
        <v/>
      </c>
      <c r="Z35" s="84" t="str">
        <f t="shared" si="7"/>
        <v/>
      </c>
      <c r="AA35" s="84" t="str">
        <f t="shared" si="7"/>
        <v/>
      </c>
      <c r="AB35" s="84" t="str">
        <f t="shared" si="7"/>
        <v/>
      </c>
      <c r="AC35" s="84" t="str">
        <f t="shared" si="7"/>
        <v/>
      </c>
    </row>
    <row r="36" spans="1:29" s="38" customFormat="1" ht="15" x14ac:dyDescent="0.2">
      <c r="A36" s="52"/>
      <c r="B36" s="39"/>
      <c r="C36" s="40"/>
      <c r="D36" s="40"/>
      <c r="E36" s="41"/>
      <c r="F36" s="41"/>
      <c r="G36" s="43">
        <f t="shared" si="0"/>
        <v>0</v>
      </c>
      <c r="H36" s="40"/>
      <c r="I36" s="40"/>
      <c r="J36" s="44">
        <f>IF(I36 &lt;&gt; "Keines",IF(G36&lt;=3,0,IF(G36&gt;3,IF(G36&lt;=12,G36/12*VLOOKUP(I36,Kostentabelle!$B$2:$D$175,2,FALSE),VLOOKUP(I36,Kostentabelle!$B$2:$D$175,2,FALSE)))),"")</f>
        <v>0</v>
      </c>
      <c r="K36" s="40"/>
      <c r="L36" s="42" t="str">
        <f>IF(K36="","",IF(K36="Beleg","",IF(K36="Nein","",VLOOKUP(I36,Kostentabelle!$B$2:$D$175,3,FALSE))))</f>
        <v/>
      </c>
      <c r="M36" s="40"/>
      <c r="N36" s="40"/>
      <c r="O36" s="54" t="str">
        <f t="shared" si="1"/>
        <v/>
      </c>
      <c r="P36" s="77" t="str">
        <f t="shared" si="4"/>
        <v/>
      </c>
      <c r="Q36" s="77" t="str">
        <f t="shared" si="5"/>
        <v/>
      </c>
      <c r="R36" s="79"/>
      <c r="S36" s="81"/>
      <c r="T36" s="83" t="str">
        <f t="shared" si="6"/>
        <v/>
      </c>
      <c r="U36" s="83" t="str">
        <f t="shared" si="6"/>
        <v/>
      </c>
      <c r="V36" s="83" t="str">
        <f t="shared" si="6"/>
        <v/>
      </c>
      <c r="W36" s="83" t="str">
        <f t="shared" si="6"/>
        <v/>
      </c>
      <c r="X36" s="83" t="str">
        <f t="shared" si="6"/>
        <v/>
      </c>
      <c r="Y36" s="84" t="str">
        <f t="shared" si="7"/>
        <v/>
      </c>
      <c r="Z36" s="84" t="str">
        <f t="shared" si="7"/>
        <v/>
      </c>
      <c r="AA36" s="84" t="str">
        <f t="shared" si="7"/>
        <v/>
      </c>
      <c r="AB36" s="84" t="str">
        <f t="shared" si="7"/>
        <v/>
      </c>
      <c r="AC36" s="84" t="str">
        <f t="shared" si="7"/>
        <v/>
      </c>
    </row>
    <row r="37" spans="1:29" s="38" customFormat="1" ht="15" x14ac:dyDescent="0.2">
      <c r="A37" s="52"/>
      <c r="B37" s="39"/>
      <c r="C37" s="40"/>
      <c r="D37" s="40"/>
      <c r="E37" s="41"/>
      <c r="F37" s="41"/>
      <c r="G37" s="43">
        <f t="shared" si="0"/>
        <v>0</v>
      </c>
      <c r="H37" s="40"/>
      <c r="I37" s="40"/>
      <c r="J37" s="44">
        <f>IF(I37 &lt;&gt; "Keines",IF(G37&lt;=3,0,IF(G37&gt;3,IF(G37&lt;=12,G37/12*VLOOKUP(I37,Kostentabelle!$B$2:$D$175,2,FALSE),VLOOKUP(I37,Kostentabelle!$B$2:$D$175,2,FALSE)))),"")</f>
        <v>0</v>
      </c>
      <c r="K37" s="40"/>
      <c r="L37" s="42" t="str">
        <f>IF(K37="","",IF(K37="Beleg","",IF(K37="Nein","",VLOOKUP(I37,Kostentabelle!$B$2:$D$175,3,FALSE))))</f>
        <v/>
      </c>
      <c r="M37" s="40"/>
      <c r="N37" s="40"/>
      <c r="O37" s="54" t="str">
        <f t="shared" si="1"/>
        <v/>
      </c>
      <c r="P37" s="77" t="str">
        <f t="shared" si="4"/>
        <v/>
      </c>
      <c r="Q37" s="77" t="str">
        <f t="shared" si="5"/>
        <v/>
      </c>
      <c r="R37" s="79"/>
      <c r="S37" s="81"/>
      <c r="T37" s="83" t="str">
        <f t="shared" si="6"/>
        <v/>
      </c>
      <c r="U37" s="83" t="str">
        <f t="shared" si="6"/>
        <v/>
      </c>
      <c r="V37" s="83" t="str">
        <f t="shared" si="6"/>
        <v/>
      </c>
      <c r="W37" s="83" t="str">
        <f t="shared" si="6"/>
        <v/>
      </c>
      <c r="X37" s="83" t="str">
        <f t="shared" si="6"/>
        <v/>
      </c>
      <c r="Y37" s="84" t="str">
        <f t="shared" si="7"/>
        <v/>
      </c>
      <c r="Z37" s="84" t="str">
        <f t="shared" si="7"/>
        <v/>
      </c>
      <c r="AA37" s="84" t="str">
        <f t="shared" si="7"/>
        <v/>
      </c>
      <c r="AB37" s="84" t="str">
        <f t="shared" si="7"/>
        <v/>
      </c>
      <c r="AC37" s="84" t="str">
        <f t="shared" si="7"/>
        <v/>
      </c>
    </row>
    <row r="38" spans="1:29" s="38" customFormat="1" ht="15" x14ac:dyDescent="0.2">
      <c r="A38" s="52"/>
      <c r="B38" s="39"/>
      <c r="C38" s="40"/>
      <c r="D38" s="40"/>
      <c r="E38" s="41"/>
      <c r="F38" s="41"/>
      <c r="G38" s="43">
        <f t="shared" si="0"/>
        <v>0</v>
      </c>
      <c r="H38" s="40"/>
      <c r="I38" s="40"/>
      <c r="J38" s="44">
        <f>IF(I38 &lt;&gt; "Keines",IF(G38&lt;=3,0,IF(G38&gt;3,IF(G38&lt;=12,G38/12*VLOOKUP(I38,Kostentabelle!$B$2:$D$175,2,FALSE),VLOOKUP(I38,Kostentabelle!$B$2:$D$175,2,FALSE)))),"")</f>
        <v>0</v>
      </c>
      <c r="K38" s="40"/>
      <c r="L38" s="42" t="str">
        <f>IF(K38="","",IF(K38="Beleg","",IF(K38="Nein","",VLOOKUP(I38,Kostentabelle!$B$2:$D$175,3,FALSE))))</f>
        <v/>
      </c>
      <c r="M38" s="40"/>
      <c r="N38" s="40"/>
      <c r="O38" s="54" t="str">
        <f t="shared" si="1"/>
        <v/>
      </c>
      <c r="P38" s="77" t="str">
        <f t="shared" si="4"/>
        <v/>
      </c>
      <c r="Q38" s="77" t="str">
        <f t="shared" si="5"/>
        <v/>
      </c>
      <c r="R38" s="79"/>
      <c r="S38" s="81"/>
      <c r="T38" s="83" t="str">
        <f t="shared" si="6"/>
        <v/>
      </c>
      <c r="U38" s="83" t="str">
        <f t="shared" si="6"/>
        <v/>
      </c>
      <c r="V38" s="83" t="str">
        <f t="shared" si="6"/>
        <v/>
      </c>
      <c r="W38" s="83" t="str">
        <f t="shared" si="6"/>
        <v/>
      </c>
      <c r="X38" s="83" t="str">
        <f t="shared" si="6"/>
        <v/>
      </c>
      <c r="Y38" s="84" t="str">
        <f t="shared" si="7"/>
        <v/>
      </c>
      <c r="Z38" s="84" t="str">
        <f t="shared" si="7"/>
        <v/>
      </c>
      <c r="AA38" s="84" t="str">
        <f t="shared" si="7"/>
        <v/>
      </c>
      <c r="AB38" s="84" t="str">
        <f t="shared" si="7"/>
        <v/>
      </c>
      <c r="AC38" s="84" t="str">
        <f t="shared" si="7"/>
        <v/>
      </c>
    </row>
    <row r="39" spans="1:29" s="38" customFormat="1" ht="15" x14ac:dyDescent="0.2">
      <c r="A39" s="52"/>
      <c r="B39" s="39"/>
      <c r="C39" s="40"/>
      <c r="D39" s="40"/>
      <c r="E39" s="41"/>
      <c r="F39" s="41"/>
      <c r="G39" s="43">
        <f t="shared" si="0"/>
        <v>0</v>
      </c>
      <c r="H39" s="40"/>
      <c r="I39" s="40"/>
      <c r="J39" s="44">
        <f>IF(I39 &lt;&gt; "Keines",IF(G39&lt;=3,0,IF(G39&gt;3,IF(G39&lt;=12,G39/12*VLOOKUP(I39,Kostentabelle!$B$2:$D$175,2,FALSE),VLOOKUP(I39,Kostentabelle!$B$2:$D$175,2,FALSE)))),"")</f>
        <v>0</v>
      </c>
      <c r="K39" s="40"/>
      <c r="L39" s="42" t="str">
        <f>IF(K39="","",IF(K39="Beleg","",IF(K39="Nein","",VLOOKUP(I39,Kostentabelle!$B$2:$D$175,3,FALSE))))</f>
        <v/>
      </c>
      <c r="M39" s="40"/>
      <c r="N39" s="40"/>
      <c r="O39" s="54" t="str">
        <f t="shared" si="1"/>
        <v/>
      </c>
      <c r="P39" s="77" t="str">
        <f t="shared" si="4"/>
        <v/>
      </c>
      <c r="Q39" s="77" t="str">
        <f t="shared" si="5"/>
        <v/>
      </c>
      <c r="R39" s="79"/>
      <c r="S39" s="81"/>
      <c r="T39" s="83" t="str">
        <f t="shared" si="6"/>
        <v/>
      </c>
      <c r="U39" s="83" t="str">
        <f t="shared" si="6"/>
        <v/>
      </c>
      <c r="V39" s="83" t="str">
        <f t="shared" si="6"/>
        <v/>
      </c>
      <c r="W39" s="83" t="str">
        <f t="shared" si="6"/>
        <v/>
      </c>
      <c r="X39" s="83" t="str">
        <f t="shared" si="6"/>
        <v/>
      </c>
      <c r="Y39" s="84" t="str">
        <f t="shared" si="7"/>
        <v/>
      </c>
      <c r="Z39" s="84" t="str">
        <f t="shared" si="7"/>
        <v/>
      </c>
      <c r="AA39" s="84" t="str">
        <f t="shared" si="7"/>
        <v/>
      </c>
      <c r="AB39" s="84" t="str">
        <f t="shared" si="7"/>
        <v/>
      </c>
      <c r="AC39" s="84" t="str">
        <f t="shared" si="7"/>
        <v/>
      </c>
    </row>
    <row r="40" spans="1:29" s="38" customFormat="1" ht="15" x14ac:dyDescent="0.2">
      <c r="A40" s="53"/>
      <c r="B40" s="45"/>
      <c r="C40" s="46"/>
      <c r="D40" s="46"/>
      <c r="E40" s="47"/>
      <c r="F40" s="47"/>
      <c r="G40" s="48">
        <f t="shared" si="0"/>
        <v>0</v>
      </c>
      <c r="H40" s="40"/>
      <c r="I40" s="40"/>
      <c r="J40" s="44">
        <f>IF(I40 &lt;&gt; "Keines",IF(G40&lt;=3,0,IF(G40&gt;3,IF(G40&lt;=12,G40/12*VLOOKUP(I40,Kostentabelle!$B$2:$D$175,2,FALSE),VLOOKUP(I40,Kostentabelle!$B$2:$D$175,2,FALSE)))),"")</f>
        <v>0</v>
      </c>
      <c r="K40" s="40"/>
      <c r="L40" s="42" t="str">
        <f>IF(K40="","",IF(K40="Beleg","",IF(K40="Nein","",VLOOKUP(I40,Kostentabelle!$B$2:$D$175,3,FALSE))))</f>
        <v/>
      </c>
      <c r="M40" s="40"/>
      <c r="N40" s="40"/>
      <c r="O40" s="55" t="str">
        <f t="shared" si="1"/>
        <v/>
      </c>
      <c r="P40" s="40" t="str">
        <f t="shared" si="4"/>
        <v/>
      </c>
      <c r="Q40" s="40" t="str">
        <f t="shared" si="5"/>
        <v/>
      </c>
      <c r="R40" s="79"/>
      <c r="S40" s="81"/>
      <c r="T40" s="83" t="str">
        <f t="shared" si="6"/>
        <v/>
      </c>
      <c r="U40" s="83" t="str">
        <f t="shared" si="6"/>
        <v/>
      </c>
      <c r="V40" s="83" t="str">
        <f t="shared" si="6"/>
        <v/>
      </c>
      <c r="W40" s="83" t="str">
        <f t="shared" si="6"/>
        <v/>
      </c>
      <c r="X40" s="83" t="str">
        <f t="shared" si="6"/>
        <v/>
      </c>
      <c r="Y40" s="84" t="str">
        <f t="shared" si="7"/>
        <v/>
      </c>
      <c r="Z40" s="84" t="str">
        <f t="shared" si="7"/>
        <v/>
      </c>
      <c r="AA40" s="84" t="str">
        <f t="shared" si="7"/>
        <v/>
      </c>
      <c r="AB40" s="84" t="str">
        <f t="shared" si="7"/>
        <v/>
      </c>
      <c r="AC40" s="84" t="str">
        <f t="shared" si="7"/>
        <v/>
      </c>
    </row>
    <row r="41" spans="1:29" ht="15.75" thickBot="1" x14ac:dyDescent="0.25">
      <c r="B41" s="110"/>
      <c r="C41" s="111"/>
      <c r="D41" s="111"/>
      <c r="E41" s="111"/>
      <c r="F41" s="111"/>
      <c r="G41" s="111"/>
      <c r="H41" s="61"/>
      <c r="I41" s="110"/>
      <c r="J41" s="112"/>
      <c r="K41" s="112"/>
      <c r="L41" s="114"/>
      <c r="M41" s="114"/>
      <c r="N41" s="114"/>
      <c r="O41" s="114"/>
      <c r="P41" s="49"/>
      <c r="Q41" s="49"/>
      <c r="R41" s="34"/>
      <c r="S41" s="80"/>
      <c r="T41" s="85">
        <f>SUM(T10:T40)</f>
        <v>0</v>
      </c>
      <c r="U41" s="85">
        <f t="shared" ref="U41:AC41" si="8">SUM(U10:U40)</f>
        <v>0</v>
      </c>
      <c r="V41" s="85">
        <f t="shared" si="8"/>
        <v>0</v>
      </c>
      <c r="W41" s="85">
        <f t="shared" si="8"/>
        <v>0</v>
      </c>
      <c r="X41" s="85">
        <f t="shared" si="8"/>
        <v>0</v>
      </c>
      <c r="Y41" s="85">
        <f t="shared" si="8"/>
        <v>0</v>
      </c>
      <c r="Z41" s="85">
        <f t="shared" si="8"/>
        <v>0</v>
      </c>
      <c r="AA41" s="85">
        <f t="shared" si="8"/>
        <v>0</v>
      </c>
      <c r="AB41" s="85">
        <f t="shared" si="8"/>
        <v>0</v>
      </c>
      <c r="AC41" s="85">
        <f t="shared" si="8"/>
        <v>0</v>
      </c>
    </row>
    <row r="42" spans="1:29" x14ac:dyDescent="0.2">
      <c r="C42" s="58"/>
      <c r="D42" s="28" t="s">
        <v>13</v>
      </c>
      <c r="E42" s="115" t="s">
        <v>19</v>
      </c>
      <c r="F42" s="116"/>
      <c r="G42" s="117"/>
      <c r="H42" s="67"/>
      <c r="I42" s="113"/>
      <c r="J42" s="113"/>
      <c r="K42" s="113"/>
      <c r="L42" s="118" t="s">
        <v>14</v>
      </c>
      <c r="M42" s="119"/>
      <c r="N42" s="120">
        <f>SUM(O10:O40)</f>
        <v>0</v>
      </c>
      <c r="O42" s="121"/>
      <c r="P42" s="49"/>
      <c r="Q42" s="49"/>
      <c r="R42" s="34"/>
      <c r="S42" s="80"/>
    </row>
    <row r="43" spans="1:29" x14ac:dyDescent="0.2">
      <c r="C43" s="74" t="s">
        <v>73</v>
      </c>
      <c r="D43" s="75">
        <f>T41</f>
        <v>0</v>
      </c>
      <c r="E43" s="97">
        <f>Y41</f>
        <v>0</v>
      </c>
      <c r="F43" s="97"/>
      <c r="G43" s="97"/>
      <c r="I43" s="113"/>
      <c r="J43" s="113"/>
      <c r="K43" s="113"/>
      <c r="L43" s="122" t="s">
        <v>255</v>
      </c>
      <c r="M43" s="123"/>
      <c r="N43" s="101">
        <f>SUM(P43:Q43)</f>
        <v>0</v>
      </c>
      <c r="O43" s="102"/>
      <c r="P43" s="50">
        <f>SUM(P10:P40)</f>
        <v>0</v>
      </c>
      <c r="Q43" s="50">
        <f>SUM(Q10:Q40)</f>
        <v>0</v>
      </c>
      <c r="R43" s="35"/>
      <c r="S43" s="80"/>
    </row>
    <row r="44" spans="1:29" x14ac:dyDescent="0.2">
      <c r="C44" s="74" t="s">
        <v>126</v>
      </c>
      <c r="D44" s="75">
        <f>U41</f>
        <v>0</v>
      </c>
      <c r="E44" s="97">
        <f>Z41</f>
        <v>0</v>
      </c>
      <c r="F44" s="97"/>
      <c r="G44" s="97"/>
      <c r="I44" s="113"/>
      <c r="J44" s="113"/>
      <c r="K44" s="113"/>
      <c r="L44" s="103"/>
      <c r="M44" s="104"/>
      <c r="N44" s="104"/>
      <c r="O44" s="104"/>
      <c r="P44" s="23"/>
      <c r="Q44" s="23"/>
      <c r="R44" s="34"/>
      <c r="S44" s="80"/>
    </row>
    <row r="45" spans="1:29" x14ac:dyDescent="0.2">
      <c r="C45" s="74" t="s">
        <v>172</v>
      </c>
      <c r="D45" s="75">
        <f>V41</f>
        <v>0</v>
      </c>
      <c r="E45" s="97">
        <f>AA41</f>
        <v>0</v>
      </c>
      <c r="F45" s="97"/>
      <c r="G45" s="97"/>
      <c r="I45" s="113"/>
      <c r="J45" s="113"/>
      <c r="K45" s="113"/>
      <c r="L45" s="105" t="s">
        <v>18</v>
      </c>
      <c r="M45" s="106"/>
      <c r="N45" s="107">
        <f>N43+D48+E48</f>
        <v>0</v>
      </c>
      <c r="O45" s="108"/>
      <c r="P45" s="23"/>
      <c r="Q45" s="23"/>
      <c r="R45" s="34"/>
      <c r="S45" s="80"/>
    </row>
    <row r="46" spans="1:29" x14ac:dyDescent="0.2">
      <c r="C46" s="74" t="s">
        <v>203</v>
      </c>
      <c r="D46" s="75">
        <f>W41</f>
        <v>0</v>
      </c>
      <c r="E46" s="97">
        <f>AB41</f>
        <v>0</v>
      </c>
      <c r="F46" s="97"/>
      <c r="G46" s="97"/>
      <c r="S46" s="80"/>
    </row>
    <row r="47" spans="1:29" x14ac:dyDescent="0.2">
      <c r="C47" s="74" t="s">
        <v>206</v>
      </c>
      <c r="D47" s="75">
        <f>X41</f>
        <v>0</v>
      </c>
      <c r="E47" s="97">
        <f>AC41</f>
        <v>0</v>
      </c>
      <c r="F47" s="97"/>
      <c r="G47" s="97"/>
      <c r="S47" s="80"/>
    </row>
    <row r="48" spans="1:29" ht="15.75" x14ac:dyDescent="0.25">
      <c r="C48" s="76" t="s">
        <v>256</v>
      </c>
      <c r="D48" s="75">
        <f>SUM(D43:D47)</f>
        <v>0</v>
      </c>
      <c r="E48" s="98">
        <f t="shared" ref="E48" si="9">SUM(E43:E47)</f>
        <v>0</v>
      </c>
      <c r="F48" s="99"/>
      <c r="G48" s="100"/>
      <c r="I48" s="29"/>
      <c r="S48" s="80"/>
    </row>
    <row r="49" spans="19:19" x14ac:dyDescent="0.2">
      <c r="S49" s="80"/>
    </row>
    <row r="50" spans="19:19" x14ac:dyDescent="0.2">
      <c r="S50" s="80"/>
    </row>
    <row r="51" spans="19:19" x14ac:dyDescent="0.2">
      <c r="S51" s="80"/>
    </row>
    <row r="52" spans="19:19" x14ac:dyDescent="0.2">
      <c r="S52" s="80"/>
    </row>
    <row r="53" spans="19:19" x14ac:dyDescent="0.2">
      <c r="S53" s="80"/>
    </row>
    <row r="54" spans="19:19" x14ac:dyDescent="0.2">
      <c r="S54" s="80"/>
    </row>
    <row r="55" spans="19:19" x14ac:dyDescent="0.2">
      <c r="S55" s="80"/>
    </row>
    <row r="56" spans="19:19" x14ac:dyDescent="0.2">
      <c r="S56" s="80"/>
    </row>
    <row r="57" spans="19:19" x14ac:dyDescent="0.2">
      <c r="S57" s="80"/>
    </row>
    <row r="58" spans="19:19" x14ac:dyDescent="0.2">
      <c r="S58" s="80"/>
    </row>
    <row r="59" spans="19:19" x14ac:dyDescent="0.2">
      <c r="S59" s="80"/>
    </row>
    <row r="60" spans="19:19" x14ac:dyDescent="0.2">
      <c r="S60" s="80"/>
    </row>
    <row r="61" spans="19:19" x14ac:dyDescent="0.2">
      <c r="S61" s="80"/>
    </row>
    <row r="62" spans="19:19" x14ac:dyDescent="0.2">
      <c r="S62" s="80"/>
    </row>
    <row r="63" spans="19:19" x14ac:dyDescent="0.2">
      <c r="S63" s="80"/>
    </row>
    <row r="64" spans="19:19" x14ac:dyDescent="0.2">
      <c r="S64" s="80"/>
    </row>
    <row r="65" spans="19:19" x14ac:dyDescent="0.2">
      <c r="S65" s="80"/>
    </row>
    <row r="66" spans="19:19" x14ac:dyDescent="0.2">
      <c r="S66" s="80"/>
    </row>
    <row r="67" spans="19:19" x14ac:dyDescent="0.2">
      <c r="S67" s="80"/>
    </row>
    <row r="68" spans="19:19" x14ac:dyDescent="0.2">
      <c r="S68" s="80"/>
    </row>
    <row r="69" spans="19:19" x14ac:dyDescent="0.2">
      <c r="S69" s="80"/>
    </row>
    <row r="70" spans="19:19" x14ac:dyDescent="0.2">
      <c r="S70" s="80"/>
    </row>
    <row r="71" spans="19:19" x14ac:dyDescent="0.2">
      <c r="S71" s="80"/>
    </row>
    <row r="72" spans="19:19" x14ac:dyDescent="0.2">
      <c r="S72" s="80"/>
    </row>
    <row r="73" spans="19:19" x14ac:dyDescent="0.2">
      <c r="S73" s="80"/>
    </row>
    <row r="74" spans="19:19" x14ac:dyDescent="0.2">
      <c r="S74" s="80"/>
    </row>
    <row r="75" spans="19:19" x14ac:dyDescent="0.2">
      <c r="S75" s="80"/>
    </row>
    <row r="76" spans="19:19" x14ac:dyDescent="0.2">
      <c r="S76" s="80"/>
    </row>
    <row r="77" spans="19:19" x14ac:dyDescent="0.2">
      <c r="S77" s="80"/>
    </row>
    <row r="78" spans="19:19" x14ac:dyDescent="0.2">
      <c r="S78" s="80"/>
    </row>
    <row r="79" spans="19:19" x14ac:dyDescent="0.2">
      <c r="S79" s="80"/>
    </row>
    <row r="80" spans="19:19" x14ac:dyDescent="0.2">
      <c r="S80" s="80"/>
    </row>
    <row r="81" spans="19:19" x14ac:dyDescent="0.2">
      <c r="S81" s="80"/>
    </row>
    <row r="82" spans="19:19" x14ac:dyDescent="0.2">
      <c r="S82" s="80"/>
    </row>
    <row r="83" spans="19:19" x14ac:dyDescent="0.2">
      <c r="S83" s="80"/>
    </row>
    <row r="84" spans="19:19" x14ac:dyDescent="0.2">
      <c r="S84" s="80"/>
    </row>
    <row r="85" spans="19:19" x14ac:dyDescent="0.2">
      <c r="S85" s="80"/>
    </row>
    <row r="86" spans="19:19" x14ac:dyDescent="0.2">
      <c r="S86" s="80"/>
    </row>
    <row r="87" spans="19:19" x14ac:dyDescent="0.2">
      <c r="S87" s="80"/>
    </row>
    <row r="88" spans="19:19" x14ac:dyDescent="0.2">
      <c r="S88" s="80"/>
    </row>
    <row r="89" spans="19:19" x14ac:dyDescent="0.2">
      <c r="S89" s="80"/>
    </row>
    <row r="90" spans="19:19" x14ac:dyDescent="0.2">
      <c r="S90" s="80"/>
    </row>
    <row r="91" spans="19:19" x14ac:dyDescent="0.2">
      <c r="S91" s="80"/>
    </row>
    <row r="92" spans="19:19" x14ac:dyDescent="0.2">
      <c r="S92" s="80"/>
    </row>
    <row r="93" spans="19:19" x14ac:dyDescent="0.2">
      <c r="S93" s="80"/>
    </row>
    <row r="94" spans="19:19" x14ac:dyDescent="0.2">
      <c r="S94" s="80"/>
    </row>
    <row r="95" spans="19:19" x14ac:dyDescent="0.2">
      <c r="S95" s="80"/>
    </row>
    <row r="96" spans="19:19" x14ac:dyDescent="0.2">
      <c r="S96" s="80"/>
    </row>
    <row r="97" spans="19:19" x14ac:dyDescent="0.2">
      <c r="S97" s="80"/>
    </row>
    <row r="98" spans="19:19" x14ac:dyDescent="0.2">
      <c r="S98" s="80"/>
    </row>
    <row r="99" spans="19:19" x14ac:dyDescent="0.2">
      <c r="S99" s="80"/>
    </row>
    <row r="100" spans="19:19" x14ac:dyDescent="0.2">
      <c r="S100" s="80"/>
    </row>
    <row r="101" spans="19:19" x14ac:dyDescent="0.2">
      <c r="S101" s="80"/>
    </row>
    <row r="102" spans="19:19" x14ac:dyDescent="0.2">
      <c r="S102" s="80"/>
    </row>
    <row r="103" spans="19:19" x14ac:dyDescent="0.2">
      <c r="S103" s="80"/>
    </row>
    <row r="104" spans="19:19" x14ac:dyDescent="0.2">
      <c r="S104" s="80"/>
    </row>
    <row r="105" spans="19:19" x14ac:dyDescent="0.2">
      <c r="S105" s="80"/>
    </row>
    <row r="106" spans="19:19" x14ac:dyDescent="0.2">
      <c r="S106" s="80"/>
    </row>
    <row r="107" spans="19:19" x14ac:dyDescent="0.2">
      <c r="S107" s="80"/>
    </row>
    <row r="108" spans="19:19" x14ac:dyDescent="0.2">
      <c r="S108" s="80"/>
    </row>
    <row r="109" spans="19:19" x14ac:dyDescent="0.2">
      <c r="S109" s="80"/>
    </row>
    <row r="110" spans="19:19" x14ac:dyDescent="0.2">
      <c r="S110" s="80"/>
    </row>
    <row r="111" spans="19:19" x14ac:dyDescent="0.2">
      <c r="S111" s="80"/>
    </row>
    <row r="112" spans="19:19" x14ac:dyDescent="0.2">
      <c r="S112" s="80"/>
    </row>
    <row r="113" spans="19:19" x14ac:dyDescent="0.2">
      <c r="S113" s="80"/>
    </row>
    <row r="114" spans="19:19" x14ac:dyDescent="0.2">
      <c r="S114" s="80"/>
    </row>
    <row r="115" spans="19:19" x14ac:dyDescent="0.2">
      <c r="S115" s="80"/>
    </row>
    <row r="116" spans="19:19" x14ac:dyDescent="0.2">
      <c r="S116" s="80"/>
    </row>
    <row r="117" spans="19:19" x14ac:dyDescent="0.2">
      <c r="S117" s="80"/>
    </row>
    <row r="118" spans="19:19" x14ac:dyDescent="0.2">
      <c r="S118" s="80"/>
    </row>
    <row r="119" spans="19:19" x14ac:dyDescent="0.2">
      <c r="S119" s="80"/>
    </row>
    <row r="120" spans="19:19" x14ac:dyDescent="0.2">
      <c r="S120" s="80"/>
    </row>
    <row r="121" spans="19:19" x14ac:dyDescent="0.2">
      <c r="S121" s="80"/>
    </row>
    <row r="122" spans="19:19" x14ac:dyDescent="0.2">
      <c r="S122" s="80"/>
    </row>
    <row r="123" spans="19:19" x14ac:dyDescent="0.2">
      <c r="S123" s="80"/>
    </row>
    <row r="124" spans="19:19" x14ac:dyDescent="0.2">
      <c r="S124" s="80"/>
    </row>
    <row r="125" spans="19:19" x14ac:dyDescent="0.2">
      <c r="S125" s="80"/>
    </row>
    <row r="126" spans="19:19" x14ac:dyDescent="0.2">
      <c r="S126" s="80"/>
    </row>
    <row r="127" spans="19:19" x14ac:dyDescent="0.2">
      <c r="S127" s="80"/>
    </row>
    <row r="128" spans="19:19" x14ac:dyDescent="0.2">
      <c r="S128" s="80"/>
    </row>
    <row r="129" spans="19:19" x14ac:dyDescent="0.2">
      <c r="S129" s="80"/>
    </row>
    <row r="130" spans="19:19" x14ac:dyDescent="0.2">
      <c r="S130" s="80"/>
    </row>
    <row r="131" spans="19:19" x14ac:dyDescent="0.2">
      <c r="S131" s="80"/>
    </row>
    <row r="132" spans="19:19" x14ac:dyDescent="0.2">
      <c r="S132" s="80"/>
    </row>
    <row r="133" spans="19:19" x14ac:dyDescent="0.2">
      <c r="S133" s="80"/>
    </row>
    <row r="134" spans="19:19" x14ac:dyDescent="0.2">
      <c r="S134" s="80"/>
    </row>
    <row r="135" spans="19:19" x14ac:dyDescent="0.2">
      <c r="S135" s="80"/>
    </row>
    <row r="136" spans="19:19" x14ac:dyDescent="0.2">
      <c r="S136" s="80"/>
    </row>
    <row r="137" spans="19:19" x14ac:dyDescent="0.2">
      <c r="S137" s="80"/>
    </row>
    <row r="138" spans="19:19" x14ac:dyDescent="0.2">
      <c r="S138" s="80"/>
    </row>
    <row r="139" spans="19:19" x14ac:dyDescent="0.2">
      <c r="S139" s="80"/>
    </row>
    <row r="140" spans="19:19" x14ac:dyDescent="0.2">
      <c r="S140" s="80"/>
    </row>
    <row r="141" spans="19:19" x14ac:dyDescent="0.2">
      <c r="S141" s="80"/>
    </row>
    <row r="142" spans="19:19" x14ac:dyDescent="0.2">
      <c r="S142" s="80"/>
    </row>
    <row r="143" spans="19:19" x14ac:dyDescent="0.2">
      <c r="S143" s="80"/>
    </row>
    <row r="144" spans="19:19" x14ac:dyDescent="0.2">
      <c r="S144" s="80"/>
    </row>
    <row r="145" spans="19:19" x14ac:dyDescent="0.2">
      <c r="S145" s="80"/>
    </row>
    <row r="146" spans="19:19" x14ac:dyDescent="0.2">
      <c r="S146" s="80"/>
    </row>
    <row r="147" spans="19:19" x14ac:dyDescent="0.2">
      <c r="S147" s="80"/>
    </row>
    <row r="148" spans="19:19" x14ac:dyDescent="0.2">
      <c r="S148" s="80"/>
    </row>
    <row r="149" spans="19:19" x14ac:dyDescent="0.2">
      <c r="S149" s="80"/>
    </row>
    <row r="150" spans="19:19" x14ac:dyDescent="0.2">
      <c r="S150" s="80"/>
    </row>
    <row r="151" spans="19:19" x14ac:dyDescent="0.2">
      <c r="S151" s="80"/>
    </row>
    <row r="152" spans="19:19" x14ac:dyDescent="0.2">
      <c r="S152" s="80"/>
    </row>
    <row r="153" spans="19:19" x14ac:dyDescent="0.2">
      <c r="S153" s="80"/>
    </row>
    <row r="154" spans="19:19" x14ac:dyDescent="0.2">
      <c r="S154" s="80"/>
    </row>
    <row r="155" spans="19:19" x14ac:dyDescent="0.2">
      <c r="S155" s="80"/>
    </row>
    <row r="156" spans="19:19" x14ac:dyDescent="0.2">
      <c r="S156" s="80"/>
    </row>
    <row r="157" spans="19:19" x14ac:dyDescent="0.2">
      <c r="S157" s="80"/>
    </row>
    <row r="158" spans="19:19" x14ac:dyDescent="0.2">
      <c r="S158" s="80"/>
    </row>
    <row r="159" spans="19:19" x14ac:dyDescent="0.2">
      <c r="S159" s="80"/>
    </row>
    <row r="160" spans="19:19" x14ac:dyDescent="0.2">
      <c r="S160" s="80"/>
    </row>
    <row r="161" spans="19:19" x14ac:dyDescent="0.2">
      <c r="S161" s="80"/>
    </row>
    <row r="162" spans="19:19" x14ac:dyDescent="0.2">
      <c r="S162" s="80"/>
    </row>
    <row r="163" spans="19:19" x14ac:dyDescent="0.2">
      <c r="S163" s="80"/>
    </row>
    <row r="164" spans="19:19" x14ac:dyDescent="0.2">
      <c r="S164" s="80"/>
    </row>
    <row r="165" spans="19:19" x14ac:dyDescent="0.2">
      <c r="S165" s="80"/>
    </row>
    <row r="166" spans="19:19" x14ac:dyDescent="0.2">
      <c r="S166" s="80"/>
    </row>
    <row r="167" spans="19:19" x14ac:dyDescent="0.2">
      <c r="S167" s="80"/>
    </row>
    <row r="168" spans="19:19" x14ac:dyDescent="0.2">
      <c r="S168" s="80"/>
    </row>
    <row r="169" spans="19:19" x14ac:dyDescent="0.2">
      <c r="S169" s="80"/>
    </row>
    <row r="170" spans="19:19" x14ac:dyDescent="0.2">
      <c r="S170" s="80"/>
    </row>
    <row r="171" spans="19:19" x14ac:dyDescent="0.2">
      <c r="S171" s="80"/>
    </row>
    <row r="172" spans="19:19" x14ac:dyDescent="0.2">
      <c r="S172" s="80"/>
    </row>
    <row r="173" spans="19:19" x14ac:dyDescent="0.2">
      <c r="S173" s="80"/>
    </row>
    <row r="174" spans="19:19" x14ac:dyDescent="0.2">
      <c r="S174" s="80"/>
    </row>
    <row r="175" spans="19:19" x14ac:dyDescent="0.2">
      <c r="S175" s="80"/>
    </row>
    <row r="176" spans="19:19" x14ac:dyDescent="0.2">
      <c r="S176" s="80"/>
    </row>
    <row r="177" spans="19:19" x14ac:dyDescent="0.2">
      <c r="S177" s="80"/>
    </row>
    <row r="178" spans="19:19" x14ac:dyDescent="0.2">
      <c r="S178" s="80"/>
    </row>
    <row r="179" spans="19:19" x14ac:dyDescent="0.2">
      <c r="S179" s="80"/>
    </row>
    <row r="180" spans="19:19" x14ac:dyDescent="0.2">
      <c r="S180" s="80"/>
    </row>
    <row r="181" spans="19:19" x14ac:dyDescent="0.2">
      <c r="S181" s="80"/>
    </row>
    <row r="182" spans="19:19" x14ac:dyDescent="0.2">
      <c r="S182" s="80"/>
    </row>
    <row r="183" spans="19:19" x14ac:dyDescent="0.2">
      <c r="S183" s="80"/>
    </row>
    <row r="184" spans="19:19" x14ac:dyDescent="0.2">
      <c r="S184" s="80"/>
    </row>
    <row r="185" spans="19:19" x14ac:dyDescent="0.2">
      <c r="S185" s="80"/>
    </row>
    <row r="186" spans="19:19" x14ac:dyDescent="0.2">
      <c r="S186" s="80"/>
    </row>
    <row r="187" spans="19:19" x14ac:dyDescent="0.2">
      <c r="S187" s="80"/>
    </row>
    <row r="188" spans="19:19" x14ac:dyDescent="0.2">
      <c r="S188" s="80"/>
    </row>
    <row r="189" spans="19:19" x14ac:dyDescent="0.2">
      <c r="S189" s="80"/>
    </row>
    <row r="190" spans="19:19" x14ac:dyDescent="0.2">
      <c r="S190" s="80"/>
    </row>
    <row r="191" spans="19:19" x14ac:dyDescent="0.2">
      <c r="S191" s="80"/>
    </row>
    <row r="192" spans="19:19" x14ac:dyDescent="0.2">
      <c r="S192" s="80"/>
    </row>
    <row r="193" spans="19:19" x14ac:dyDescent="0.2">
      <c r="S193" s="80"/>
    </row>
    <row r="194" spans="19:19" x14ac:dyDescent="0.2">
      <c r="S194" s="80"/>
    </row>
    <row r="195" spans="19:19" x14ac:dyDescent="0.2">
      <c r="S195" s="80"/>
    </row>
    <row r="196" spans="19:19" x14ac:dyDescent="0.2">
      <c r="S196" s="80"/>
    </row>
    <row r="197" spans="19:19" x14ac:dyDescent="0.2">
      <c r="S197" s="80"/>
    </row>
    <row r="198" spans="19:19" x14ac:dyDescent="0.2">
      <c r="S198" s="80"/>
    </row>
    <row r="199" spans="19:19" x14ac:dyDescent="0.2">
      <c r="S199" s="80"/>
    </row>
    <row r="200" spans="19:19" x14ac:dyDescent="0.2">
      <c r="S200" s="80"/>
    </row>
    <row r="201" spans="19:19" x14ac:dyDescent="0.2">
      <c r="S201" s="80"/>
    </row>
    <row r="202" spans="19:19" x14ac:dyDescent="0.2">
      <c r="S202" s="80"/>
    </row>
    <row r="203" spans="19:19" x14ac:dyDescent="0.2">
      <c r="S203" s="80"/>
    </row>
    <row r="204" spans="19:19" x14ac:dyDescent="0.2">
      <c r="S204" s="80"/>
    </row>
    <row r="205" spans="19:19" x14ac:dyDescent="0.2">
      <c r="S205" s="80"/>
    </row>
    <row r="206" spans="19:19" x14ac:dyDescent="0.2">
      <c r="S206" s="80"/>
    </row>
    <row r="207" spans="19:19" x14ac:dyDescent="0.2">
      <c r="S207" s="80"/>
    </row>
    <row r="208" spans="19:19" x14ac:dyDescent="0.2">
      <c r="S208" s="80"/>
    </row>
    <row r="209" spans="19:19" x14ac:dyDescent="0.2">
      <c r="S209" s="80"/>
    </row>
    <row r="210" spans="19:19" x14ac:dyDescent="0.2">
      <c r="S210" s="80"/>
    </row>
  </sheetData>
  <mergeCells count="34">
    <mergeCell ref="B5:C5"/>
    <mergeCell ref="D5:F5"/>
    <mergeCell ref="I5:J5"/>
    <mergeCell ref="K5:O5"/>
    <mergeCell ref="B2:P2"/>
    <mergeCell ref="B4:C4"/>
    <mergeCell ref="D4:F4"/>
    <mergeCell ref="I4:J4"/>
    <mergeCell ref="K4:O4"/>
    <mergeCell ref="D6:F6"/>
    <mergeCell ref="I6:J6"/>
    <mergeCell ref="K6:O6"/>
    <mergeCell ref="H8:J8"/>
    <mergeCell ref="K8:L8"/>
    <mergeCell ref="M8:Q8"/>
    <mergeCell ref="T8:X8"/>
    <mergeCell ref="Y8:AC8"/>
    <mergeCell ref="B41:G41"/>
    <mergeCell ref="I41:K45"/>
    <mergeCell ref="L41:O41"/>
    <mergeCell ref="E42:G42"/>
    <mergeCell ref="L42:M42"/>
    <mergeCell ref="N42:O42"/>
    <mergeCell ref="E43:G43"/>
    <mergeCell ref="L43:M43"/>
    <mergeCell ref="E46:G46"/>
    <mergeCell ref="E47:G47"/>
    <mergeCell ref="E48:G48"/>
    <mergeCell ref="N43:O43"/>
    <mergeCell ref="E44:G44"/>
    <mergeCell ref="L44:O44"/>
    <mergeCell ref="E45:G45"/>
    <mergeCell ref="L45:M45"/>
    <mergeCell ref="N45:O45"/>
  </mergeCells>
  <conditionalFormatting sqref="J10:J40">
    <cfRule type="expression" dxfId="48" priority="2" stopIfTrue="1">
      <formula>IF(I10="Inland",TRUE,FALSE)</formula>
    </cfRule>
    <cfRule type="expression" dxfId="47" priority="3" stopIfTrue="1">
      <formula>IF(I10="Keines",TRUE,FALSE)</formula>
    </cfRule>
    <cfRule type="expression" dxfId="46" priority="4" stopIfTrue="1">
      <formula>IF(I10&lt;&gt;"Keines",TRUE,FALSE)</formula>
    </cfRule>
  </conditionalFormatting>
  <conditionalFormatting sqref="K10:K40">
    <cfRule type="expression" dxfId="45" priority="1">
      <formula>"wenn($K$10=""Beleg"";wahr;falsch)"</formula>
    </cfRule>
  </conditionalFormatting>
  <dataValidations count="2">
    <dataValidation type="list" allowBlank="1" showInputMessage="1" showErrorMessage="1" sqref="I10:I40">
      <formula1>INDIRECT(H10)</formula1>
    </dataValidation>
    <dataValidation type="list" allowBlank="1" showInputMessage="1" showErrorMessage="1" sqref="K5:O5">
      <formula1>#REF!</formula1>
    </dataValidation>
  </dataValidations>
  <printOptions horizontalCentered="1" verticalCentered="1"/>
  <pageMargins left="0.15748031496062992" right="0.19685039370078741" top="0.19685039370078741" bottom="0.19685039370078741" header="0" footer="0"/>
  <pageSetup paperSize="9" scale="53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Kostentabelle!$F$2:$F$6</xm:f>
          </x14:formula1>
          <xm:sqref>H10:H40</xm:sqref>
        </x14:dataValidation>
        <x14:dataValidation type="list" allowBlank="1" showInputMessage="1" showErrorMessage="1">
          <x14:formula1>
            <xm:f>Kostentabelle!$H$1:$H$3</xm:f>
          </x14:formula1>
          <xm:sqref>K10:K40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autoPageBreaks="0" fitToPage="1"/>
  </sheetPr>
  <dimension ref="A2:AC210"/>
  <sheetViews>
    <sheetView showGridLines="0" showZeros="0" showOutlineSymbols="0" zoomScale="85" zoomScaleNormal="85" workbookViewId="0">
      <selection activeCell="D4" sqref="D4:F4"/>
    </sheetView>
  </sheetViews>
  <sheetFormatPr baseColWidth="10" defaultColWidth="9.140625" defaultRowHeight="12.75" x14ac:dyDescent="0.2"/>
  <cols>
    <col min="1" max="1" width="6.7109375" style="60" customWidth="1"/>
    <col min="2" max="2" width="7" style="60" customWidth="1"/>
    <col min="3" max="3" width="37.85546875" style="60" customWidth="1"/>
    <col min="4" max="4" width="63" style="60" customWidth="1"/>
    <col min="5" max="7" width="7.7109375" style="60" customWidth="1"/>
    <col min="8" max="8" width="15.28515625" style="60" bestFit="1" customWidth="1"/>
    <col min="9" max="9" width="26.5703125" style="60" customWidth="1"/>
    <col min="10" max="10" width="11.7109375" style="60" customWidth="1"/>
    <col min="11" max="11" width="9.7109375" style="60" customWidth="1"/>
    <col min="12" max="12" width="11.7109375" style="60" customWidth="1"/>
    <col min="13" max="13" width="12.7109375" style="60" customWidth="1"/>
    <col min="14" max="14" width="12.85546875" style="60" customWidth="1"/>
    <col min="15" max="15" width="10.7109375" style="60" customWidth="1"/>
    <col min="16" max="17" width="12" style="60" customWidth="1"/>
    <col min="18" max="18" width="161.5703125" style="32" customWidth="1"/>
    <col min="19" max="19" width="9.140625" style="14" customWidth="1"/>
    <col min="20" max="20" width="15.42578125" style="14" customWidth="1"/>
    <col min="21" max="29" width="15.42578125" style="60" customWidth="1"/>
    <col min="30" max="16384" width="9.140625" style="60"/>
  </cols>
  <sheetData>
    <row r="2" spans="1:29" ht="20.25" x14ac:dyDescent="0.2">
      <c r="B2" s="140" t="s">
        <v>39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2"/>
      <c r="Q2" s="13"/>
      <c r="R2" s="20"/>
    </row>
    <row r="3" spans="1:29" x14ac:dyDescent="0.2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  <c r="Q3" s="17"/>
      <c r="R3" s="20"/>
    </row>
    <row r="4" spans="1:29" x14ac:dyDescent="0.2">
      <c r="B4" s="118" t="s">
        <v>40</v>
      </c>
      <c r="C4" s="119"/>
      <c r="D4" s="143"/>
      <c r="E4" s="144"/>
      <c r="F4" s="145"/>
      <c r="G4" s="18"/>
      <c r="H4" s="18"/>
      <c r="I4" s="118" t="s">
        <v>42</v>
      </c>
      <c r="J4" s="119"/>
      <c r="K4" s="146"/>
      <c r="L4" s="147"/>
      <c r="M4" s="147"/>
      <c r="N4" s="147"/>
      <c r="O4" s="148"/>
      <c r="P4" s="19"/>
      <c r="Q4" s="19"/>
      <c r="R4" s="33"/>
    </row>
    <row r="5" spans="1:29" x14ac:dyDescent="0.2">
      <c r="B5" s="125" t="s">
        <v>41</v>
      </c>
      <c r="C5" s="126"/>
      <c r="D5" s="132"/>
      <c r="E5" s="133"/>
      <c r="F5" s="134"/>
      <c r="G5" s="18"/>
      <c r="H5" s="18"/>
      <c r="I5" s="135" t="s">
        <v>66</v>
      </c>
      <c r="J5" s="136"/>
      <c r="K5" s="137" t="s">
        <v>35</v>
      </c>
      <c r="L5" s="138"/>
      <c r="M5" s="138"/>
      <c r="N5" s="138"/>
      <c r="O5" s="139"/>
      <c r="P5" s="19"/>
      <c r="Q5" s="19"/>
      <c r="R5" s="33"/>
    </row>
    <row r="6" spans="1:29" x14ac:dyDescent="0.2">
      <c r="B6" s="21"/>
      <c r="C6" s="21"/>
      <c r="D6" s="124"/>
      <c r="E6" s="124"/>
      <c r="F6" s="124"/>
      <c r="G6" s="22"/>
      <c r="H6" s="66"/>
      <c r="I6" s="125" t="s">
        <v>43</v>
      </c>
      <c r="J6" s="126"/>
      <c r="K6" s="127">
        <v>0.42</v>
      </c>
      <c r="L6" s="127"/>
      <c r="M6" s="127"/>
      <c r="N6" s="127"/>
      <c r="O6" s="128"/>
      <c r="P6" s="23"/>
      <c r="Q6" s="23"/>
      <c r="R6" s="34"/>
    </row>
    <row r="7" spans="1:29" x14ac:dyDescent="0.2">
      <c r="B7" s="24"/>
      <c r="P7" s="23"/>
      <c r="Q7" s="23"/>
      <c r="R7" s="34"/>
    </row>
    <row r="8" spans="1:29" ht="25.5" customHeight="1" x14ac:dyDescent="0.2">
      <c r="A8" s="30" t="s">
        <v>67</v>
      </c>
      <c r="B8" s="25" t="s">
        <v>4</v>
      </c>
      <c r="C8" s="25" t="s">
        <v>0</v>
      </c>
      <c r="D8" s="25" t="s">
        <v>1</v>
      </c>
      <c r="E8" s="25" t="s">
        <v>5</v>
      </c>
      <c r="F8" s="25" t="s">
        <v>6</v>
      </c>
      <c r="G8" s="25" t="s">
        <v>7</v>
      </c>
      <c r="H8" s="129" t="s">
        <v>10</v>
      </c>
      <c r="I8" s="130"/>
      <c r="J8" s="131"/>
      <c r="K8" s="129" t="s">
        <v>17</v>
      </c>
      <c r="L8" s="131"/>
      <c r="M8" s="129" t="s">
        <v>11</v>
      </c>
      <c r="N8" s="130"/>
      <c r="O8" s="130"/>
      <c r="P8" s="130"/>
      <c r="Q8" s="131"/>
      <c r="R8" s="31"/>
      <c r="S8" s="80"/>
      <c r="T8" s="109" t="s">
        <v>257</v>
      </c>
      <c r="U8" s="109"/>
      <c r="V8" s="109"/>
      <c r="W8" s="109"/>
      <c r="X8" s="109"/>
      <c r="Y8" s="109" t="s">
        <v>17</v>
      </c>
      <c r="Z8" s="109"/>
      <c r="AA8" s="109"/>
      <c r="AB8" s="109"/>
      <c r="AC8" s="109"/>
    </row>
    <row r="9" spans="1:29" x14ac:dyDescent="0.2">
      <c r="A9" s="26" t="s">
        <v>68</v>
      </c>
      <c r="B9" s="26"/>
      <c r="C9" s="26"/>
      <c r="D9" s="26"/>
      <c r="E9" s="27" t="s">
        <v>15</v>
      </c>
      <c r="F9" s="27" t="s">
        <v>15</v>
      </c>
      <c r="G9" s="26"/>
      <c r="H9" s="26"/>
      <c r="I9" s="27"/>
      <c r="J9" s="27" t="s">
        <v>3</v>
      </c>
      <c r="K9" s="27"/>
      <c r="L9" s="27" t="s">
        <v>3</v>
      </c>
      <c r="M9" s="27" t="s">
        <v>36</v>
      </c>
      <c r="N9" s="27" t="s">
        <v>37</v>
      </c>
      <c r="O9" s="27" t="s">
        <v>12</v>
      </c>
      <c r="P9" s="27" t="s">
        <v>254</v>
      </c>
      <c r="Q9" s="27" t="s">
        <v>69</v>
      </c>
      <c r="R9" s="78"/>
      <c r="S9" s="80"/>
      <c r="T9" s="82" t="s">
        <v>73</v>
      </c>
      <c r="U9" s="82" t="s">
        <v>126</v>
      </c>
      <c r="V9" s="82" t="s">
        <v>172</v>
      </c>
      <c r="W9" s="82" t="s">
        <v>203</v>
      </c>
      <c r="X9" s="82" t="s">
        <v>206</v>
      </c>
      <c r="Y9" s="82" t="s">
        <v>73</v>
      </c>
      <c r="Z9" s="82" t="s">
        <v>126</v>
      </c>
      <c r="AA9" s="82" t="s">
        <v>172</v>
      </c>
      <c r="AB9" s="82" t="s">
        <v>203</v>
      </c>
      <c r="AC9" s="82" t="s">
        <v>206</v>
      </c>
    </row>
    <row r="10" spans="1:29" s="38" customFormat="1" ht="15" x14ac:dyDescent="0.2">
      <c r="A10" s="51"/>
      <c r="B10" s="36"/>
      <c r="C10" s="40"/>
      <c r="D10" s="40"/>
      <c r="E10" s="37"/>
      <c r="F10" s="37"/>
      <c r="G10" s="86">
        <f t="shared" ref="G10:G40" si="0">IF((F10-E10)*24&gt;11.01,24,IF((F10-E10)*24&gt;3,IF(F10&gt;E10,ABS(ROUNDUP((F10-E10)*24,0)),ABS(ROUNDUP((IF(TEXT(E10,"H")&lt;&gt;"0",24-TEXT(E10,"HH"),0)+TEXT(F10,"HH")),0))),0))</f>
        <v>0</v>
      </c>
      <c r="H10" s="40"/>
      <c r="I10" s="40"/>
      <c r="J10" s="44">
        <f>IF(I10 &lt;&gt; "Keines",IF(G10&lt;=3,0,IF(G10&gt;3,IF(G10&lt;=12,G10/12*VLOOKUP(I10,Kostentabelle!$B$2:$D$175,2,FALSE),VLOOKUP(I10,Kostentabelle!$B$2:$D$175,2,FALSE)))),"")</f>
        <v>0</v>
      </c>
      <c r="K10" s="40"/>
      <c r="L10" s="42" t="str">
        <f>IF(K10="","",IF(K10="Beleg","",IF(K10="Nein","",VLOOKUP(I10,Kostentabelle!$B$2:$D$175,3,FALSE))))</f>
        <v/>
      </c>
      <c r="M10" s="40"/>
      <c r="N10" s="40"/>
      <c r="O10" s="54" t="str">
        <f t="shared" ref="O10:O40" si="1">IF(OR(M10="",N10=""),"",N10-M10)</f>
        <v/>
      </c>
      <c r="P10" s="56" t="str">
        <f>IF(O10="","",$K$6*O10)</f>
        <v/>
      </c>
      <c r="Q10" s="56" t="str">
        <f>IF(OR(A10="",O10=""),"",A10*0.05*O10)</f>
        <v/>
      </c>
      <c r="R10" s="79"/>
      <c r="S10" s="81"/>
      <c r="T10" s="83" t="str">
        <f>IF($H10=T$9,$J10,"")</f>
        <v/>
      </c>
      <c r="U10" s="83" t="str">
        <f t="shared" ref="U10:X25" si="2">IF($H10=U$9,$J10,"")</f>
        <v/>
      </c>
      <c r="V10" s="83" t="str">
        <f t="shared" si="2"/>
        <v/>
      </c>
      <c r="W10" s="83" t="str">
        <f t="shared" si="2"/>
        <v/>
      </c>
      <c r="X10" s="83" t="str">
        <f t="shared" si="2"/>
        <v/>
      </c>
      <c r="Y10" s="84" t="str">
        <f>IF($H10=Y$9,$L10,"")</f>
        <v/>
      </c>
      <c r="Z10" s="84" t="str">
        <f t="shared" ref="Z10:AC25" si="3">IF($H10=Z$9,$L10,"")</f>
        <v/>
      </c>
      <c r="AA10" s="84" t="str">
        <f t="shared" si="3"/>
        <v/>
      </c>
      <c r="AB10" s="84" t="str">
        <f t="shared" si="3"/>
        <v/>
      </c>
      <c r="AC10" s="84" t="str">
        <f t="shared" si="3"/>
        <v/>
      </c>
    </row>
    <row r="11" spans="1:29" s="38" customFormat="1" ht="15" x14ac:dyDescent="0.2">
      <c r="A11" s="52"/>
      <c r="B11" s="39"/>
      <c r="C11" s="40"/>
      <c r="D11" s="40"/>
      <c r="E11" s="41"/>
      <c r="F11" s="41"/>
      <c r="G11" s="43">
        <f t="shared" si="0"/>
        <v>0</v>
      </c>
      <c r="H11" s="40"/>
      <c r="I11" s="40"/>
      <c r="J11" s="44">
        <f>IF(I11 &lt;&gt; "Keines",IF(G11&lt;=3,0,IF(G11&gt;3,IF(G11&lt;=12,G11/12*VLOOKUP(I11,Kostentabelle!$B$2:$D$175,2,FALSE),VLOOKUP(I11,Kostentabelle!$B$2:$D$175,2,FALSE)))),"")</f>
        <v>0</v>
      </c>
      <c r="K11" s="40"/>
      <c r="L11" s="42" t="str">
        <f>IF(K11="","",IF(K11="Beleg","",IF(K11="Nein","",VLOOKUP(I11,Kostentabelle!$B$2:$D$175,3,FALSE))))</f>
        <v/>
      </c>
      <c r="M11" s="40"/>
      <c r="N11" s="40"/>
      <c r="O11" s="54" t="str">
        <f t="shared" si="1"/>
        <v/>
      </c>
      <c r="P11" s="77" t="str">
        <f t="shared" ref="P11:P40" si="4">IF(O11="","",$K$6*O11)</f>
        <v/>
      </c>
      <c r="Q11" s="77" t="str">
        <f t="shared" ref="Q11:Q40" si="5">IF(OR(A11="",O11=""),"",A11*0.05*O11)</f>
        <v/>
      </c>
      <c r="R11" s="79"/>
      <c r="S11" s="81"/>
      <c r="T11" s="83" t="str">
        <f t="shared" ref="T11:X40" si="6">IF($H11=T$9,$J11,"")</f>
        <v/>
      </c>
      <c r="U11" s="83" t="str">
        <f t="shared" si="2"/>
        <v/>
      </c>
      <c r="V11" s="83" t="str">
        <f t="shared" si="2"/>
        <v/>
      </c>
      <c r="W11" s="83" t="str">
        <f t="shared" si="2"/>
        <v/>
      </c>
      <c r="X11" s="83" t="str">
        <f t="shared" si="2"/>
        <v/>
      </c>
      <c r="Y11" s="84" t="str">
        <f t="shared" ref="Y11:AC40" si="7">IF($H11=Y$9,$L11,"")</f>
        <v/>
      </c>
      <c r="Z11" s="84" t="str">
        <f t="shared" si="3"/>
        <v/>
      </c>
      <c r="AA11" s="84" t="str">
        <f t="shared" si="3"/>
        <v/>
      </c>
      <c r="AB11" s="84" t="str">
        <f t="shared" si="3"/>
        <v/>
      </c>
      <c r="AC11" s="84" t="str">
        <f t="shared" si="3"/>
        <v/>
      </c>
    </row>
    <row r="12" spans="1:29" s="38" customFormat="1" ht="15" x14ac:dyDescent="0.2">
      <c r="A12" s="52"/>
      <c r="B12" s="39"/>
      <c r="C12" s="40"/>
      <c r="D12" s="40"/>
      <c r="E12" s="41"/>
      <c r="F12" s="41"/>
      <c r="G12" s="43">
        <f t="shared" si="0"/>
        <v>0</v>
      </c>
      <c r="H12" s="40"/>
      <c r="I12" s="40"/>
      <c r="J12" s="44">
        <f>IF(I12 &lt;&gt; "Keines",IF(G12&lt;=3,0,IF(G12&gt;3,IF(G12&lt;=12,G12/12*VLOOKUP(I12,Kostentabelle!$B$2:$D$175,2,FALSE),VLOOKUP(I12,Kostentabelle!$B$2:$D$175,2,FALSE)))),"")</f>
        <v>0</v>
      </c>
      <c r="K12" s="40"/>
      <c r="L12" s="42" t="str">
        <f>IF(K12="","",IF(K12="Beleg","",IF(K12="Nein","",VLOOKUP(I12,Kostentabelle!$B$2:$D$175,3,FALSE))))</f>
        <v/>
      </c>
      <c r="M12" s="40"/>
      <c r="N12" s="40"/>
      <c r="O12" s="54" t="str">
        <f t="shared" si="1"/>
        <v/>
      </c>
      <c r="P12" s="77" t="str">
        <f t="shared" si="4"/>
        <v/>
      </c>
      <c r="Q12" s="77" t="str">
        <f t="shared" si="5"/>
        <v/>
      </c>
      <c r="R12" s="79"/>
      <c r="S12" s="81"/>
      <c r="T12" s="83" t="str">
        <f t="shared" si="6"/>
        <v/>
      </c>
      <c r="U12" s="83" t="str">
        <f t="shared" si="2"/>
        <v/>
      </c>
      <c r="V12" s="83" t="str">
        <f t="shared" si="2"/>
        <v/>
      </c>
      <c r="W12" s="83" t="str">
        <f t="shared" si="2"/>
        <v/>
      </c>
      <c r="X12" s="83" t="str">
        <f t="shared" si="2"/>
        <v/>
      </c>
      <c r="Y12" s="84" t="str">
        <f t="shared" si="7"/>
        <v/>
      </c>
      <c r="Z12" s="84" t="str">
        <f t="shared" si="3"/>
        <v/>
      </c>
      <c r="AA12" s="84" t="str">
        <f t="shared" si="3"/>
        <v/>
      </c>
      <c r="AB12" s="84" t="str">
        <f t="shared" si="3"/>
        <v/>
      </c>
      <c r="AC12" s="84" t="str">
        <f t="shared" si="3"/>
        <v/>
      </c>
    </row>
    <row r="13" spans="1:29" s="38" customFormat="1" ht="15" x14ac:dyDescent="0.2">
      <c r="A13" s="52">
        <v>0</v>
      </c>
      <c r="B13" s="39"/>
      <c r="C13" s="40"/>
      <c r="D13" s="40"/>
      <c r="E13" s="41"/>
      <c r="F13" s="41"/>
      <c r="G13" s="43">
        <f t="shared" si="0"/>
        <v>0</v>
      </c>
      <c r="H13" s="40"/>
      <c r="I13" s="40"/>
      <c r="J13" s="44">
        <f>IF(I13 &lt;&gt; "Keines",IF(G13&lt;=3,0,IF(G13&gt;3,IF(G13&lt;=12,G13/12*VLOOKUP(I13,Kostentabelle!$B$2:$D$175,2,FALSE),VLOOKUP(I13,Kostentabelle!$B$2:$D$175,2,FALSE)))),"")</f>
        <v>0</v>
      </c>
      <c r="K13" s="40"/>
      <c r="L13" s="42" t="str">
        <f>IF(K13="","",IF(K13="Beleg","",IF(K13="Nein","",VLOOKUP(I13,Kostentabelle!$B$2:$D$175,3,FALSE))))</f>
        <v/>
      </c>
      <c r="M13" s="40"/>
      <c r="N13" s="40"/>
      <c r="O13" s="54" t="str">
        <f t="shared" si="1"/>
        <v/>
      </c>
      <c r="P13" s="77" t="str">
        <f t="shared" si="4"/>
        <v/>
      </c>
      <c r="Q13" s="77" t="str">
        <f t="shared" si="5"/>
        <v/>
      </c>
      <c r="R13" s="79"/>
      <c r="S13" s="81"/>
      <c r="T13" s="83" t="str">
        <f t="shared" si="6"/>
        <v/>
      </c>
      <c r="U13" s="83" t="str">
        <f t="shared" si="2"/>
        <v/>
      </c>
      <c r="V13" s="83" t="str">
        <f t="shared" si="2"/>
        <v/>
      </c>
      <c r="W13" s="83" t="str">
        <f t="shared" si="2"/>
        <v/>
      </c>
      <c r="X13" s="83" t="str">
        <f t="shared" si="2"/>
        <v/>
      </c>
      <c r="Y13" s="84" t="str">
        <f t="shared" si="7"/>
        <v/>
      </c>
      <c r="Z13" s="84" t="str">
        <f t="shared" si="3"/>
        <v/>
      </c>
      <c r="AA13" s="84" t="str">
        <f t="shared" si="3"/>
        <v/>
      </c>
      <c r="AB13" s="84" t="str">
        <f t="shared" si="3"/>
        <v/>
      </c>
      <c r="AC13" s="84" t="str">
        <f t="shared" si="3"/>
        <v/>
      </c>
    </row>
    <row r="14" spans="1:29" s="38" customFormat="1" ht="15" x14ac:dyDescent="0.2">
      <c r="A14" s="52">
        <v>0</v>
      </c>
      <c r="B14" s="39"/>
      <c r="C14" s="40"/>
      <c r="D14" s="40"/>
      <c r="E14" s="41"/>
      <c r="F14" s="41"/>
      <c r="G14" s="43">
        <f t="shared" si="0"/>
        <v>0</v>
      </c>
      <c r="H14" s="40"/>
      <c r="I14" s="40"/>
      <c r="J14" s="44">
        <f>IF(I14 &lt;&gt; "Keines",IF(G14&lt;=3,0,IF(G14&gt;3,IF(G14&lt;=12,G14/12*VLOOKUP(I14,Kostentabelle!$B$2:$D$175,2,FALSE),VLOOKUP(I14,Kostentabelle!$B$2:$D$175,2,FALSE)))),"")</f>
        <v>0</v>
      </c>
      <c r="K14" s="40"/>
      <c r="L14" s="42" t="str">
        <f>IF(K14="","",IF(K14="Beleg","",IF(K14="Nein","",VLOOKUP(I14,Kostentabelle!$B$2:$D$175,3,FALSE))))</f>
        <v/>
      </c>
      <c r="M14" s="40"/>
      <c r="N14" s="40"/>
      <c r="O14" s="54" t="str">
        <f t="shared" si="1"/>
        <v/>
      </c>
      <c r="P14" s="77" t="str">
        <f t="shared" si="4"/>
        <v/>
      </c>
      <c r="Q14" s="77" t="str">
        <f t="shared" si="5"/>
        <v/>
      </c>
      <c r="R14" s="79"/>
      <c r="S14" s="81"/>
      <c r="T14" s="83" t="str">
        <f t="shared" si="6"/>
        <v/>
      </c>
      <c r="U14" s="83" t="str">
        <f t="shared" si="2"/>
        <v/>
      </c>
      <c r="V14" s="83" t="str">
        <f t="shared" si="2"/>
        <v/>
      </c>
      <c r="W14" s="83" t="str">
        <f t="shared" si="2"/>
        <v/>
      </c>
      <c r="X14" s="83" t="str">
        <f t="shared" si="2"/>
        <v/>
      </c>
      <c r="Y14" s="84" t="str">
        <f t="shared" si="7"/>
        <v/>
      </c>
      <c r="Z14" s="84" t="str">
        <f t="shared" si="3"/>
        <v/>
      </c>
      <c r="AA14" s="84" t="str">
        <f t="shared" si="3"/>
        <v/>
      </c>
      <c r="AB14" s="84" t="str">
        <f t="shared" si="3"/>
        <v/>
      </c>
      <c r="AC14" s="84" t="str">
        <f t="shared" si="3"/>
        <v/>
      </c>
    </row>
    <row r="15" spans="1:29" s="94" customFormat="1" ht="15" x14ac:dyDescent="0.2">
      <c r="A15" s="87"/>
      <c r="B15" s="88"/>
      <c r="C15" s="89"/>
      <c r="D15" s="89"/>
      <c r="E15" s="90"/>
      <c r="F15" s="90"/>
      <c r="G15" s="88">
        <f t="shared" si="0"/>
        <v>0</v>
      </c>
      <c r="H15" s="89"/>
      <c r="I15" s="89"/>
      <c r="J15" s="91">
        <f>IF(I15 &lt;&gt; "Keines",IF(G15&lt;=3,0,IF(G15&gt;3,IF(G15&lt;=12,G15/12*VLOOKUP(I15,Kostentabelle!$B$2:$D$175,2,FALSE),VLOOKUP(I15,Kostentabelle!$B$2:$D$175,2,FALSE)))),"")</f>
        <v>0</v>
      </c>
      <c r="K15" s="89"/>
      <c r="L15" s="91" t="str">
        <f>IF(K15="","",IF(K15="Beleg","",IF(K15="Nein","",VLOOKUP(I15,Kostentabelle!$B$2:$D$175,3,FALSE))))</f>
        <v/>
      </c>
      <c r="M15" s="89"/>
      <c r="N15" s="89"/>
      <c r="O15" s="91"/>
      <c r="P15" s="77" t="str">
        <f t="shared" si="4"/>
        <v/>
      </c>
      <c r="Q15" s="77" t="str">
        <f t="shared" si="5"/>
        <v/>
      </c>
      <c r="R15" s="79"/>
      <c r="S15" s="92"/>
      <c r="T15" s="83" t="str">
        <f t="shared" si="6"/>
        <v/>
      </c>
      <c r="U15" s="83" t="str">
        <f t="shared" si="2"/>
        <v/>
      </c>
      <c r="V15" s="83" t="str">
        <f t="shared" si="2"/>
        <v/>
      </c>
      <c r="W15" s="83" t="str">
        <f t="shared" si="2"/>
        <v/>
      </c>
      <c r="X15" s="83" t="str">
        <f t="shared" si="2"/>
        <v/>
      </c>
      <c r="Y15" s="93" t="str">
        <f t="shared" si="7"/>
        <v/>
      </c>
      <c r="Z15" s="93" t="str">
        <f t="shared" si="3"/>
        <v/>
      </c>
      <c r="AA15" s="93" t="str">
        <f t="shared" si="3"/>
        <v/>
      </c>
      <c r="AB15" s="93" t="str">
        <f t="shared" si="3"/>
        <v/>
      </c>
      <c r="AC15" s="93" t="str">
        <f t="shared" si="3"/>
        <v/>
      </c>
    </row>
    <row r="16" spans="1:29" s="94" customFormat="1" ht="15" x14ac:dyDescent="0.2">
      <c r="A16" s="87"/>
      <c r="B16" s="88"/>
      <c r="C16" s="89"/>
      <c r="D16" s="89"/>
      <c r="E16" s="90"/>
      <c r="F16" s="90"/>
      <c r="G16" s="88">
        <f t="shared" si="0"/>
        <v>0</v>
      </c>
      <c r="H16" s="89"/>
      <c r="I16" s="89"/>
      <c r="J16" s="91">
        <f>IF(I16 &lt;&gt; "Keines",IF(G16&lt;=3,0,IF(G16&gt;3,IF(G16&lt;=12,G16/12*VLOOKUP(I16,Kostentabelle!$B$2:$D$175,2,FALSE),VLOOKUP(I16,Kostentabelle!$B$2:$D$175,2,FALSE)))),"")</f>
        <v>0</v>
      </c>
      <c r="K16" s="89"/>
      <c r="L16" s="91" t="str">
        <f>IF(K16="","",IF(K16="Beleg","",IF(K16="Nein","",VLOOKUP(I16,Kostentabelle!$B$2:$D$175,3,FALSE))))</f>
        <v/>
      </c>
      <c r="M16" s="89"/>
      <c r="N16" s="89"/>
      <c r="O16" s="91"/>
      <c r="P16" s="77" t="str">
        <f t="shared" si="4"/>
        <v/>
      </c>
      <c r="Q16" s="77" t="str">
        <f t="shared" si="5"/>
        <v/>
      </c>
      <c r="R16" s="79"/>
      <c r="S16" s="92"/>
      <c r="T16" s="83" t="str">
        <f t="shared" si="6"/>
        <v/>
      </c>
      <c r="U16" s="83" t="str">
        <f t="shared" si="2"/>
        <v/>
      </c>
      <c r="V16" s="83" t="str">
        <f t="shared" si="2"/>
        <v/>
      </c>
      <c r="W16" s="83" t="str">
        <f t="shared" si="2"/>
        <v/>
      </c>
      <c r="X16" s="83" t="str">
        <f t="shared" si="2"/>
        <v/>
      </c>
      <c r="Y16" s="93" t="str">
        <f t="shared" si="7"/>
        <v/>
      </c>
      <c r="Z16" s="93" t="str">
        <f t="shared" si="3"/>
        <v/>
      </c>
      <c r="AA16" s="93" t="str">
        <f t="shared" si="3"/>
        <v/>
      </c>
      <c r="AB16" s="93" t="str">
        <f t="shared" si="3"/>
        <v/>
      </c>
      <c r="AC16" s="93" t="str">
        <f t="shared" si="3"/>
        <v/>
      </c>
    </row>
    <row r="17" spans="1:29" s="94" customFormat="1" ht="15" x14ac:dyDescent="0.2">
      <c r="A17" s="87"/>
      <c r="B17" s="88"/>
      <c r="C17" s="89"/>
      <c r="D17" s="89"/>
      <c r="E17" s="90"/>
      <c r="F17" s="90"/>
      <c r="G17" s="88">
        <f t="shared" si="0"/>
        <v>0</v>
      </c>
      <c r="H17" s="89"/>
      <c r="I17" s="89"/>
      <c r="J17" s="91">
        <f>IF(I17 &lt;&gt; "Keines",IF(G17&lt;=3,0,IF(G17&gt;3,IF(G17&lt;=12,G17/12*VLOOKUP(I17,Kostentabelle!$B$2:$D$175,2,FALSE),VLOOKUP(I17,Kostentabelle!$B$2:$D$175,2,FALSE)))),"")</f>
        <v>0</v>
      </c>
      <c r="K17" s="89"/>
      <c r="L17" s="91" t="str">
        <f>IF(K17="","",IF(K17="Beleg","",IF(K17="Nein","",VLOOKUP(I17,Kostentabelle!$B$2:$D$175,3,FALSE))))</f>
        <v/>
      </c>
      <c r="M17" s="89"/>
      <c r="N17" s="89"/>
      <c r="O17" s="91"/>
      <c r="P17" s="77" t="str">
        <f t="shared" si="4"/>
        <v/>
      </c>
      <c r="Q17" s="77" t="str">
        <f t="shared" si="5"/>
        <v/>
      </c>
      <c r="R17" s="79"/>
      <c r="S17" s="92"/>
      <c r="T17" s="83" t="str">
        <f t="shared" si="6"/>
        <v/>
      </c>
      <c r="U17" s="83" t="str">
        <f t="shared" si="2"/>
        <v/>
      </c>
      <c r="V17" s="83" t="str">
        <f t="shared" si="2"/>
        <v/>
      </c>
      <c r="W17" s="83" t="str">
        <f t="shared" si="2"/>
        <v/>
      </c>
      <c r="X17" s="83" t="str">
        <f t="shared" si="2"/>
        <v/>
      </c>
      <c r="Y17" s="93" t="str">
        <f t="shared" si="7"/>
        <v/>
      </c>
      <c r="Z17" s="93" t="str">
        <f t="shared" si="3"/>
        <v/>
      </c>
      <c r="AA17" s="93" t="str">
        <f t="shared" si="3"/>
        <v/>
      </c>
      <c r="AB17" s="93" t="str">
        <f t="shared" si="3"/>
        <v/>
      </c>
      <c r="AC17" s="93" t="str">
        <f t="shared" si="3"/>
        <v/>
      </c>
    </row>
    <row r="18" spans="1:29" s="94" customFormat="1" ht="15" x14ac:dyDescent="0.2">
      <c r="A18" s="87"/>
      <c r="B18" s="88"/>
      <c r="C18" s="89"/>
      <c r="D18" s="89"/>
      <c r="E18" s="90"/>
      <c r="F18" s="90"/>
      <c r="G18" s="88">
        <f t="shared" si="0"/>
        <v>0</v>
      </c>
      <c r="H18" s="89"/>
      <c r="I18" s="89"/>
      <c r="J18" s="91">
        <f>IF(I18 &lt;&gt; "Keines",IF(G18&lt;=3,0,IF(G18&gt;3,IF(G18&lt;=12,G18/12*VLOOKUP(I18,Kostentabelle!$B$2:$D$175,2,FALSE),VLOOKUP(I18,Kostentabelle!$B$2:$D$175,2,FALSE)))),"")</f>
        <v>0</v>
      </c>
      <c r="K18" s="89"/>
      <c r="L18" s="91" t="str">
        <f>IF(K18="","",IF(K18="Beleg","",IF(K18="Nein","",VLOOKUP(I18,Kostentabelle!$B$2:$D$175,3,FALSE))))</f>
        <v/>
      </c>
      <c r="M18" s="89"/>
      <c r="N18" s="89"/>
      <c r="O18" s="91"/>
      <c r="P18" s="77" t="str">
        <f t="shared" si="4"/>
        <v/>
      </c>
      <c r="Q18" s="77" t="str">
        <f t="shared" si="5"/>
        <v/>
      </c>
      <c r="R18" s="79"/>
      <c r="S18" s="92"/>
      <c r="T18" s="83" t="str">
        <f t="shared" si="6"/>
        <v/>
      </c>
      <c r="U18" s="83" t="str">
        <f t="shared" si="2"/>
        <v/>
      </c>
      <c r="V18" s="83" t="str">
        <f t="shared" si="2"/>
        <v/>
      </c>
      <c r="W18" s="83" t="str">
        <f t="shared" si="2"/>
        <v/>
      </c>
      <c r="X18" s="83" t="str">
        <f t="shared" si="2"/>
        <v/>
      </c>
      <c r="Y18" s="93" t="str">
        <f t="shared" si="7"/>
        <v/>
      </c>
      <c r="Z18" s="93" t="str">
        <f t="shared" si="3"/>
        <v/>
      </c>
      <c r="AA18" s="93" t="str">
        <f t="shared" si="3"/>
        <v/>
      </c>
      <c r="AB18" s="93" t="str">
        <f t="shared" si="3"/>
        <v/>
      </c>
      <c r="AC18" s="93" t="str">
        <f t="shared" si="3"/>
        <v/>
      </c>
    </row>
    <row r="19" spans="1:29" s="38" customFormat="1" ht="15" x14ac:dyDescent="0.2">
      <c r="A19" s="52">
        <v>0</v>
      </c>
      <c r="B19" s="39"/>
      <c r="C19" s="40"/>
      <c r="D19" s="40"/>
      <c r="E19" s="41"/>
      <c r="F19" s="41"/>
      <c r="G19" s="43">
        <f t="shared" si="0"/>
        <v>0</v>
      </c>
      <c r="H19" s="40"/>
      <c r="I19" s="40"/>
      <c r="J19" s="44">
        <f>IF(I19 &lt;&gt; "Keines",IF(G19&lt;=3,0,IF(G19&gt;3,IF(G19&lt;=12,G19/12*VLOOKUP(I19,Kostentabelle!$B$2:$D$175,2,FALSE),VLOOKUP(I19,Kostentabelle!$B$2:$D$175,2,FALSE)))),"")</f>
        <v>0</v>
      </c>
      <c r="K19" s="40"/>
      <c r="L19" s="42" t="str">
        <f>IF(K19="","",IF(K19="Beleg","",IF(K19="Nein","",VLOOKUP(I19,Kostentabelle!$B$2:$D$175,3,FALSE))))</f>
        <v/>
      </c>
      <c r="M19" s="40"/>
      <c r="N19" s="40"/>
      <c r="O19" s="54" t="str">
        <f t="shared" si="1"/>
        <v/>
      </c>
      <c r="P19" s="77" t="str">
        <f t="shared" si="4"/>
        <v/>
      </c>
      <c r="Q19" s="77" t="str">
        <f t="shared" si="5"/>
        <v/>
      </c>
      <c r="R19" s="79"/>
      <c r="S19" s="81"/>
      <c r="T19" s="83" t="str">
        <f t="shared" si="6"/>
        <v/>
      </c>
      <c r="U19" s="83" t="str">
        <f t="shared" si="2"/>
        <v/>
      </c>
      <c r="V19" s="83" t="str">
        <f t="shared" si="2"/>
        <v/>
      </c>
      <c r="W19" s="83" t="str">
        <f t="shared" si="2"/>
        <v/>
      </c>
      <c r="X19" s="83" t="str">
        <f t="shared" si="2"/>
        <v/>
      </c>
      <c r="Y19" s="84" t="str">
        <f t="shared" si="7"/>
        <v/>
      </c>
      <c r="Z19" s="84" t="str">
        <f t="shared" si="3"/>
        <v/>
      </c>
      <c r="AA19" s="84" t="str">
        <f t="shared" si="3"/>
        <v/>
      </c>
      <c r="AB19" s="84" t="str">
        <f t="shared" si="3"/>
        <v/>
      </c>
      <c r="AC19" s="84" t="str">
        <f t="shared" si="3"/>
        <v/>
      </c>
    </row>
    <row r="20" spans="1:29" s="38" customFormat="1" ht="15" x14ac:dyDescent="0.2">
      <c r="A20" s="52">
        <v>0</v>
      </c>
      <c r="B20" s="39"/>
      <c r="C20" s="40"/>
      <c r="D20" s="40"/>
      <c r="E20" s="41"/>
      <c r="F20" s="41"/>
      <c r="G20" s="43">
        <f t="shared" si="0"/>
        <v>0</v>
      </c>
      <c r="H20" s="40"/>
      <c r="I20" s="40"/>
      <c r="J20" s="44">
        <f>IF(I20 &lt;&gt; "Keines",IF(G20&lt;=3,0,IF(G20&gt;3,IF(G20&lt;=12,G20/12*VLOOKUP(I20,Kostentabelle!$B$2:$D$175,2,FALSE),VLOOKUP(I20,Kostentabelle!$B$2:$D$175,2,FALSE)))),"")</f>
        <v>0</v>
      </c>
      <c r="K20" s="40"/>
      <c r="L20" s="42" t="str">
        <f>IF(K20="","",IF(K20="Beleg","",IF(K20="Nein","",VLOOKUP(I20,Kostentabelle!$B$2:$D$175,3,FALSE))))</f>
        <v/>
      </c>
      <c r="M20" s="40"/>
      <c r="N20" s="40"/>
      <c r="O20" s="54" t="str">
        <f t="shared" si="1"/>
        <v/>
      </c>
      <c r="P20" s="77" t="str">
        <f t="shared" si="4"/>
        <v/>
      </c>
      <c r="Q20" s="77" t="str">
        <f t="shared" si="5"/>
        <v/>
      </c>
      <c r="R20" s="79"/>
      <c r="S20" s="81"/>
      <c r="T20" s="83" t="str">
        <f t="shared" si="6"/>
        <v/>
      </c>
      <c r="U20" s="83" t="str">
        <f t="shared" si="2"/>
        <v/>
      </c>
      <c r="V20" s="83" t="str">
        <f t="shared" si="2"/>
        <v/>
      </c>
      <c r="W20" s="83" t="str">
        <f t="shared" si="2"/>
        <v/>
      </c>
      <c r="X20" s="83" t="str">
        <f t="shared" si="2"/>
        <v/>
      </c>
      <c r="Y20" s="84" t="str">
        <f t="shared" si="7"/>
        <v/>
      </c>
      <c r="Z20" s="84" t="str">
        <f t="shared" si="3"/>
        <v/>
      </c>
      <c r="AA20" s="84" t="str">
        <f t="shared" si="3"/>
        <v/>
      </c>
      <c r="AB20" s="84" t="str">
        <f t="shared" si="3"/>
        <v/>
      </c>
      <c r="AC20" s="84" t="str">
        <f t="shared" si="3"/>
        <v/>
      </c>
    </row>
    <row r="21" spans="1:29" s="38" customFormat="1" ht="15" x14ac:dyDescent="0.2">
      <c r="A21" s="52">
        <v>0</v>
      </c>
      <c r="B21" s="39"/>
      <c r="C21" s="40"/>
      <c r="D21" s="40"/>
      <c r="E21" s="41"/>
      <c r="F21" s="41"/>
      <c r="G21" s="43">
        <f t="shared" si="0"/>
        <v>0</v>
      </c>
      <c r="H21" s="40"/>
      <c r="I21" s="40"/>
      <c r="J21" s="44">
        <f>IF(I21 &lt;&gt; "Keines",IF(G21&lt;=3,0,IF(G21&gt;3,IF(G21&lt;=12,G21/12*VLOOKUP(I21,Kostentabelle!$B$2:$D$175,2,FALSE),VLOOKUP(I21,Kostentabelle!$B$2:$D$175,2,FALSE)))),"")</f>
        <v>0</v>
      </c>
      <c r="K21" s="40"/>
      <c r="L21" s="42" t="str">
        <f>IF(K21="","",IF(K21="Beleg","",IF(K21="Nein","",VLOOKUP(I21,Kostentabelle!$B$2:$D$175,3,FALSE))))</f>
        <v/>
      </c>
      <c r="M21" s="40"/>
      <c r="N21" s="40"/>
      <c r="O21" s="54" t="str">
        <f t="shared" si="1"/>
        <v/>
      </c>
      <c r="P21" s="77" t="str">
        <f t="shared" si="4"/>
        <v/>
      </c>
      <c r="Q21" s="77" t="str">
        <f t="shared" si="5"/>
        <v/>
      </c>
      <c r="R21" s="79"/>
      <c r="S21" s="81"/>
      <c r="T21" s="83" t="str">
        <f t="shared" si="6"/>
        <v/>
      </c>
      <c r="U21" s="83" t="str">
        <f t="shared" si="2"/>
        <v/>
      </c>
      <c r="V21" s="83" t="str">
        <f t="shared" si="2"/>
        <v/>
      </c>
      <c r="W21" s="83" t="str">
        <f t="shared" si="2"/>
        <v/>
      </c>
      <c r="X21" s="83" t="str">
        <f t="shared" si="2"/>
        <v/>
      </c>
      <c r="Y21" s="84" t="str">
        <f t="shared" si="7"/>
        <v/>
      </c>
      <c r="Z21" s="84" t="str">
        <f t="shared" si="3"/>
        <v/>
      </c>
      <c r="AA21" s="84" t="str">
        <f t="shared" si="3"/>
        <v/>
      </c>
      <c r="AB21" s="84" t="str">
        <f t="shared" si="3"/>
        <v/>
      </c>
      <c r="AC21" s="84" t="str">
        <f t="shared" si="3"/>
        <v/>
      </c>
    </row>
    <row r="22" spans="1:29" s="38" customFormat="1" ht="15" x14ac:dyDescent="0.2">
      <c r="A22" s="52">
        <v>0</v>
      </c>
      <c r="B22" s="39"/>
      <c r="C22" s="40"/>
      <c r="D22" s="40"/>
      <c r="E22" s="41"/>
      <c r="F22" s="41"/>
      <c r="G22" s="43">
        <f t="shared" si="0"/>
        <v>0</v>
      </c>
      <c r="H22" s="40"/>
      <c r="I22" s="40"/>
      <c r="J22" s="44">
        <f>IF(I22 &lt;&gt; "Keines",IF(G22&lt;=3,0,IF(G22&gt;3,IF(G22&lt;=12,G22/12*VLOOKUP(I22,Kostentabelle!$B$2:$D$175,2,FALSE),VLOOKUP(I22,Kostentabelle!$B$2:$D$175,2,FALSE)))),"")</f>
        <v>0</v>
      </c>
      <c r="K22" s="40"/>
      <c r="L22" s="42" t="str">
        <f>IF(K22="","",IF(K22="Beleg","",IF(K22="Nein","",VLOOKUP(I22,Kostentabelle!$B$2:$D$175,3,FALSE))))</f>
        <v/>
      </c>
      <c r="M22" s="40"/>
      <c r="N22" s="40"/>
      <c r="O22" s="54" t="str">
        <f t="shared" si="1"/>
        <v/>
      </c>
      <c r="P22" s="77" t="str">
        <f t="shared" si="4"/>
        <v/>
      </c>
      <c r="Q22" s="77" t="str">
        <f t="shared" si="5"/>
        <v/>
      </c>
      <c r="R22" s="79"/>
      <c r="S22" s="81"/>
      <c r="T22" s="83" t="str">
        <f t="shared" si="6"/>
        <v/>
      </c>
      <c r="U22" s="83" t="str">
        <f t="shared" si="2"/>
        <v/>
      </c>
      <c r="V22" s="83" t="str">
        <f t="shared" si="2"/>
        <v/>
      </c>
      <c r="W22" s="83" t="str">
        <f t="shared" si="2"/>
        <v/>
      </c>
      <c r="X22" s="83" t="str">
        <f t="shared" si="2"/>
        <v/>
      </c>
      <c r="Y22" s="84" t="str">
        <f t="shared" si="7"/>
        <v/>
      </c>
      <c r="Z22" s="84" t="str">
        <f t="shared" si="3"/>
        <v/>
      </c>
      <c r="AA22" s="84" t="str">
        <f t="shared" si="3"/>
        <v/>
      </c>
      <c r="AB22" s="84" t="str">
        <f t="shared" si="3"/>
        <v/>
      </c>
      <c r="AC22" s="84" t="str">
        <f t="shared" si="3"/>
        <v/>
      </c>
    </row>
    <row r="23" spans="1:29" s="38" customFormat="1" ht="15" x14ac:dyDescent="0.2">
      <c r="A23" s="52">
        <v>0</v>
      </c>
      <c r="B23" s="39"/>
      <c r="C23" s="40"/>
      <c r="D23" s="40"/>
      <c r="E23" s="41"/>
      <c r="F23" s="41"/>
      <c r="G23" s="43">
        <f t="shared" si="0"/>
        <v>0</v>
      </c>
      <c r="H23" s="40"/>
      <c r="I23" s="40"/>
      <c r="J23" s="44">
        <f>IF(I23 &lt;&gt; "Keines",IF(G23&lt;=3,0,IF(G23&gt;3,IF(G23&lt;=12,G23/12*VLOOKUP(I23,Kostentabelle!$B$2:$D$175,2,FALSE),VLOOKUP(I23,Kostentabelle!$B$2:$D$175,2,FALSE)))),"")</f>
        <v>0</v>
      </c>
      <c r="K23" s="40"/>
      <c r="L23" s="42" t="str">
        <f>IF(K23="","",IF(K23="Beleg","",IF(K23="Nein","",VLOOKUP(I23,Kostentabelle!$B$2:$D$175,3,FALSE))))</f>
        <v/>
      </c>
      <c r="M23" s="40"/>
      <c r="N23" s="40"/>
      <c r="O23" s="54" t="str">
        <f t="shared" si="1"/>
        <v/>
      </c>
      <c r="P23" s="77" t="str">
        <f t="shared" si="4"/>
        <v/>
      </c>
      <c r="Q23" s="77" t="str">
        <f t="shared" si="5"/>
        <v/>
      </c>
      <c r="R23" s="79"/>
      <c r="S23" s="81"/>
      <c r="T23" s="83" t="str">
        <f t="shared" si="6"/>
        <v/>
      </c>
      <c r="U23" s="83" t="str">
        <f t="shared" si="2"/>
        <v/>
      </c>
      <c r="V23" s="83" t="str">
        <f t="shared" si="2"/>
        <v/>
      </c>
      <c r="W23" s="83" t="str">
        <f t="shared" si="2"/>
        <v/>
      </c>
      <c r="X23" s="83" t="str">
        <f t="shared" si="2"/>
        <v/>
      </c>
      <c r="Y23" s="84" t="str">
        <f t="shared" si="7"/>
        <v/>
      </c>
      <c r="Z23" s="84" t="str">
        <f t="shared" si="3"/>
        <v/>
      </c>
      <c r="AA23" s="84" t="str">
        <f t="shared" si="3"/>
        <v/>
      </c>
      <c r="AB23" s="84" t="str">
        <f t="shared" si="3"/>
        <v/>
      </c>
      <c r="AC23" s="84" t="str">
        <f t="shared" si="3"/>
        <v/>
      </c>
    </row>
    <row r="24" spans="1:29" s="38" customFormat="1" ht="15" x14ac:dyDescent="0.2">
      <c r="A24" s="52">
        <v>0</v>
      </c>
      <c r="B24" s="39"/>
      <c r="C24" s="40"/>
      <c r="D24" s="40"/>
      <c r="E24" s="41"/>
      <c r="F24" s="41"/>
      <c r="G24" s="43">
        <f t="shared" si="0"/>
        <v>0</v>
      </c>
      <c r="H24" s="40"/>
      <c r="I24" s="40"/>
      <c r="J24" s="44">
        <f>IF(I24 &lt;&gt; "Keines",IF(G24&lt;=3,0,IF(G24&gt;3,IF(G24&lt;=12,G24/12*VLOOKUP(I24,Kostentabelle!$B$2:$D$175,2,FALSE),VLOOKUP(I24,Kostentabelle!$B$2:$D$175,2,FALSE)))),"")</f>
        <v>0</v>
      </c>
      <c r="K24" s="40"/>
      <c r="L24" s="42" t="str">
        <f>IF(K24="","",IF(K24="Beleg","",IF(K24="Nein","",VLOOKUP(I24,Kostentabelle!$B$2:$D$175,3,FALSE))))</f>
        <v/>
      </c>
      <c r="M24" s="40"/>
      <c r="N24" s="40"/>
      <c r="O24" s="54" t="str">
        <f t="shared" si="1"/>
        <v/>
      </c>
      <c r="P24" s="77" t="str">
        <f t="shared" si="4"/>
        <v/>
      </c>
      <c r="Q24" s="77" t="str">
        <f t="shared" si="5"/>
        <v/>
      </c>
      <c r="R24" s="79"/>
      <c r="S24" s="81"/>
      <c r="T24" s="83" t="str">
        <f t="shared" si="6"/>
        <v/>
      </c>
      <c r="U24" s="83" t="str">
        <f t="shared" si="2"/>
        <v/>
      </c>
      <c r="V24" s="83" t="str">
        <f t="shared" si="2"/>
        <v/>
      </c>
      <c r="W24" s="83" t="str">
        <f t="shared" si="2"/>
        <v/>
      </c>
      <c r="X24" s="83" t="str">
        <f t="shared" si="2"/>
        <v/>
      </c>
      <c r="Y24" s="84" t="str">
        <f t="shared" si="7"/>
        <v/>
      </c>
      <c r="Z24" s="84" t="str">
        <f t="shared" si="3"/>
        <v/>
      </c>
      <c r="AA24" s="84" t="str">
        <f t="shared" si="3"/>
        <v/>
      </c>
      <c r="AB24" s="84" t="str">
        <f t="shared" si="3"/>
        <v/>
      </c>
      <c r="AC24" s="84" t="str">
        <f t="shared" si="3"/>
        <v/>
      </c>
    </row>
    <row r="25" spans="1:29" s="38" customFormat="1" ht="15" x14ac:dyDescent="0.2">
      <c r="A25" s="52">
        <v>0</v>
      </c>
      <c r="B25" s="39"/>
      <c r="C25" s="40"/>
      <c r="D25" s="40"/>
      <c r="E25" s="41"/>
      <c r="F25" s="41"/>
      <c r="G25" s="43">
        <f t="shared" si="0"/>
        <v>0</v>
      </c>
      <c r="H25" s="40"/>
      <c r="I25" s="40"/>
      <c r="J25" s="44">
        <f>IF(I25 &lt;&gt; "Keines",IF(G25&lt;=3,0,IF(G25&gt;3,IF(G25&lt;=12,G25/12*VLOOKUP(I25,Kostentabelle!$B$2:$D$175,2,FALSE),VLOOKUP(I25,Kostentabelle!$B$2:$D$175,2,FALSE)))),"")</f>
        <v>0</v>
      </c>
      <c r="K25" s="40"/>
      <c r="L25" s="42" t="str">
        <f>IF(K25="","",IF(K25="Beleg","",IF(K25="Nein","",VLOOKUP(I25,Kostentabelle!$B$2:$D$175,3,FALSE))))</f>
        <v/>
      </c>
      <c r="M25" s="40"/>
      <c r="N25" s="40"/>
      <c r="O25" s="54" t="str">
        <f t="shared" si="1"/>
        <v/>
      </c>
      <c r="P25" s="77" t="str">
        <f t="shared" si="4"/>
        <v/>
      </c>
      <c r="Q25" s="77" t="str">
        <f t="shared" si="5"/>
        <v/>
      </c>
      <c r="R25" s="79"/>
      <c r="S25" s="81"/>
      <c r="T25" s="83" t="str">
        <f t="shared" si="6"/>
        <v/>
      </c>
      <c r="U25" s="83" t="str">
        <f t="shared" si="2"/>
        <v/>
      </c>
      <c r="V25" s="83" t="str">
        <f t="shared" si="2"/>
        <v/>
      </c>
      <c r="W25" s="83" t="str">
        <f t="shared" si="2"/>
        <v/>
      </c>
      <c r="X25" s="83" t="str">
        <f t="shared" si="2"/>
        <v/>
      </c>
      <c r="Y25" s="84" t="str">
        <f t="shared" si="7"/>
        <v/>
      </c>
      <c r="Z25" s="84" t="str">
        <f t="shared" si="3"/>
        <v/>
      </c>
      <c r="AA25" s="84" t="str">
        <f t="shared" si="3"/>
        <v/>
      </c>
      <c r="AB25" s="84" t="str">
        <f t="shared" si="3"/>
        <v/>
      </c>
      <c r="AC25" s="84" t="str">
        <f t="shared" si="3"/>
        <v/>
      </c>
    </row>
    <row r="26" spans="1:29" s="38" customFormat="1" ht="15" x14ac:dyDescent="0.2">
      <c r="A26" s="52">
        <v>0</v>
      </c>
      <c r="B26" s="39"/>
      <c r="C26" s="40"/>
      <c r="D26" s="40"/>
      <c r="E26" s="41"/>
      <c r="F26" s="41"/>
      <c r="G26" s="43">
        <f t="shared" si="0"/>
        <v>0</v>
      </c>
      <c r="H26" s="40"/>
      <c r="I26" s="40"/>
      <c r="J26" s="44">
        <f>IF(I26 &lt;&gt; "Keines",IF(G26&lt;=3,0,IF(G26&gt;3,IF(G26&lt;=12,G26/12*VLOOKUP(I26,Kostentabelle!$B$2:$D$175,2,FALSE),VLOOKUP(I26,Kostentabelle!$B$2:$D$175,2,FALSE)))),"")</f>
        <v>0</v>
      </c>
      <c r="K26" s="40"/>
      <c r="L26" s="42" t="str">
        <f>IF(K26="","",IF(K26="Beleg","",IF(K26="Nein","",VLOOKUP(I26,Kostentabelle!$B$2:$D$175,3,FALSE))))</f>
        <v/>
      </c>
      <c r="M26" s="40"/>
      <c r="N26" s="40"/>
      <c r="O26" s="54" t="str">
        <f t="shared" si="1"/>
        <v/>
      </c>
      <c r="P26" s="77" t="str">
        <f t="shared" si="4"/>
        <v/>
      </c>
      <c r="Q26" s="77" t="str">
        <f t="shared" si="5"/>
        <v/>
      </c>
      <c r="R26" s="79"/>
      <c r="S26" s="81"/>
      <c r="T26" s="83" t="str">
        <f t="shared" si="6"/>
        <v/>
      </c>
      <c r="U26" s="83" t="str">
        <f t="shared" si="6"/>
        <v/>
      </c>
      <c r="V26" s="83" t="str">
        <f t="shared" si="6"/>
        <v/>
      </c>
      <c r="W26" s="83" t="str">
        <f t="shared" si="6"/>
        <v/>
      </c>
      <c r="X26" s="83" t="str">
        <f t="shared" si="6"/>
        <v/>
      </c>
      <c r="Y26" s="84" t="str">
        <f t="shared" si="7"/>
        <v/>
      </c>
      <c r="Z26" s="84" t="str">
        <f t="shared" si="7"/>
        <v/>
      </c>
      <c r="AA26" s="84" t="str">
        <f t="shared" si="7"/>
        <v/>
      </c>
      <c r="AB26" s="84" t="str">
        <f t="shared" si="7"/>
        <v/>
      </c>
      <c r="AC26" s="84" t="str">
        <f t="shared" si="7"/>
        <v/>
      </c>
    </row>
    <row r="27" spans="1:29" s="38" customFormat="1" ht="15" x14ac:dyDescent="0.2">
      <c r="A27" s="52">
        <v>0</v>
      </c>
      <c r="B27" s="39"/>
      <c r="C27" s="40"/>
      <c r="D27" s="40"/>
      <c r="E27" s="41"/>
      <c r="F27" s="41"/>
      <c r="G27" s="43">
        <f t="shared" si="0"/>
        <v>0</v>
      </c>
      <c r="H27" s="40"/>
      <c r="I27" s="40"/>
      <c r="J27" s="44">
        <f>IF(I27 &lt;&gt; "Keines",IF(G27&lt;=3,0,IF(G27&gt;3,IF(G27&lt;=12,G27/12*VLOOKUP(I27,Kostentabelle!$B$2:$D$175,2,FALSE),VLOOKUP(I27,Kostentabelle!$B$2:$D$175,2,FALSE)))),"")</f>
        <v>0</v>
      </c>
      <c r="K27" s="40"/>
      <c r="L27" s="42" t="str">
        <f>IF(K27="","",IF(K27="Beleg","",IF(K27="Nein","",VLOOKUP(I27,Kostentabelle!$B$2:$D$175,3,FALSE))))</f>
        <v/>
      </c>
      <c r="M27" s="40"/>
      <c r="N27" s="40"/>
      <c r="O27" s="54" t="str">
        <f t="shared" si="1"/>
        <v/>
      </c>
      <c r="P27" s="77" t="str">
        <f t="shared" si="4"/>
        <v/>
      </c>
      <c r="Q27" s="77" t="str">
        <f t="shared" si="5"/>
        <v/>
      </c>
      <c r="R27" s="79"/>
      <c r="S27" s="81"/>
      <c r="T27" s="83" t="str">
        <f t="shared" si="6"/>
        <v/>
      </c>
      <c r="U27" s="83" t="str">
        <f t="shared" si="6"/>
        <v/>
      </c>
      <c r="V27" s="83" t="str">
        <f t="shared" si="6"/>
        <v/>
      </c>
      <c r="W27" s="83" t="str">
        <f t="shared" si="6"/>
        <v/>
      </c>
      <c r="X27" s="83" t="str">
        <f t="shared" si="6"/>
        <v/>
      </c>
      <c r="Y27" s="84" t="str">
        <f t="shared" si="7"/>
        <v/>
      </c>
      <c r="Z27" s="84" t="str">
        <f t="shared" si="7"/>
        <v/>
      </c>
      <c r="AA27" s="84" t="str">
        <f t="shared" si="7"/>
        <v/>
      </c>
      <c r="AB27" s="84" t="str">
        <f t="shared" si="7"/>
        <v/>
      </c>
      <c r="AC27" s="84" t="str">
        <f t="shared" si="7"/>
        <v/>
      </c>
    </row>
    <row r="28" spans="1:29" s="38" customFormat="1" ht="15" x14ac:dyDescent="0.2">
      <c r="A28" s="52">
        <v>0</v>
      </c>
      <c r="B28" s="39"/>
      <c r="C28" s="40"/>
      <c r="D28" s="40"/>
      <c r="E28" s="41"/>
      <c r="F28" s="41"/>
      <c r="G28" s="43">
        <f t="shared" si="0"/>
        <v>0</v>
      </c>
      <c r="H28" s="40"/>
      <c r="I28" s="40"/>
      <c r="J28" s="44">
        <f>IF(I28 &lt;&gt; "Keines",IF(G28&lt;=3,0,IF(G28&gt;3,IF(G28&lt;=12,G28/12*VLOOKUP(I28,Kostentabelle!$B$2:$D$175,2,FALSE),VLOOKUP(I28,Kostentabelle!$B$2:$D$175,2,FALSE)))),"")</f>
        <v>0</v>
      </c>
      <c r="K28" s="40"/>
      <c r="L28" s="42" t="str">
        <f>IF(K28="","",IF(K28="Beleg","",IF(K28="Nein","",VLOOKUP(I28,Kostentabelle!$B$2:$D$175,3,FALSE))))</f>
        <v/>
      </c>
      <c r="M28" s="40"/>
      <c r="N28" s="40"/>
      <c r="O28" s="54" t="str">
        <f t="shared" si="1"/>
        <v/>
      </c>
      <c r="P28" s="77" t="str">
        <f t="shared" si="4"/>
        <v/>
      </c>
      <c r="Q28" s="77" t="str">
        <f t="shared" si="5"/>
        <v/>
      </c>
      <c r="R28" s="79"/>
      <c r="S28" s="81"/>
      <c r="T28" s="83" t="str">
        <f t="shared" si="6"/>
        <v/>
      </c>
      <c r="U28" s="83" t="str">
        <f t="shared" si="6"/>
        <v/>
      </c>
      <c r="V28" s="83" t="str">
        <f t="shared" si="6"/>
        <v/>
      </c>
      <c r="W28" s="83" t="str">
        <f t="shared" si="6"/>
        <v/>
      </c>
      <c r="X28" s="83" t="str">
        <f t="shared" si="6"/>
        <v/>
      </c>
      <c r="Y28" s="84" t="str">
        <f t="shared" si="7"/>
        <v/>
      </c>
      <c r="Z28" s="84" t="str">
        <f t="shared" si="7"/>
        <v/>
      </c>
      <c r="AA28" s="84" t="str">
        <f t="shared" si="7"/>
        <v/>
      </c>
      <c r="AB28" s="84" t="str">
        <f t="shared" si="7"/>
        <v/>
      </c>
      <c r="AC28" s="84" t="str">
        <f t="shared" si="7"/>
        <v/>
      </c>
    </row>
    <row r="29" spans="1:29" s="38" customFormat="1" ht="15" x14ac:dyDescent="0.2">
      <c r="A29" s="52">
        <v>0</v>
      </c>
      <c r="B29" s="39"/>
      <c r="C29" s="40"/>
      <c r="D29" s="40"/>
      <c r="E29" s="41"/>
      <c r="F29" s="41"/>
      <c r="G29" s="43">
        <f t="shared" si="0"/>
        <v>0</v>
      </c>
      <c r="H29" s="40"/>
      <c r="I29" s="40"/>
      <c r="J29" s="44">
        <f>IF(I29 &lt;&gt; "Keines",IF(G29&lt;=3,0,IF(G29&gt;3,IF(G29&lt;=12,G29/12*VLOOKUP(I29,Kostentabelle!$B$2:$D$175,2,FALSE),VLOOKUP(I29,Kostentabelle!$B$2:$D$175,2,FALSE)))),"")</f>
        <v>0</v>
      </c>
      <c r="K29" s="40"/>
      <c r="L29" s="42" t="str">
        <f>IF(K29="","",IF(K29="Beleg","",IF(K29="Nein","",VLOOKUP(I29,Kostentabelle!$B$2:$D$175,3,FALSE))))</f>
        <v/>
      </c>
      <c r="M29" s="40"/>
      <c r="N29" s="40"/>
      <c r="O29" s="54" t="str">
        <f t="shared" si="1"/>
        <v/>
      </c>
      <c r="P29" s="77" t="str">
        <f t="shared" si="4"/>
        <v/>
      </c>
      <c r="Q29" s="77" t="str">
        <f t="shared" si="5"/>
        <v/>
      </c>
      <c r="R29" s="79"/>
      <c r="S29" s="81"/>
      <c r="T29" s="83" t="str">
        <f t="shared" si="6"/>
        <v/>
      </c>
      <c r="U29" s="83" t="str">
        <f t="shared" si="6"/>
        <v/>
      </c>
      <c r="V29" s="83" t="str">
        <f t="shared" si="6"/>
        <v/>
      </c>
      <c r="W29" s="83" t="str">
        <f t="shared" si="6"/>
        <v/>
      </c>
      <c r="X29" s="83" t="str">
        <f t="shared" si="6"/>
        <v/>
      </c>
      <c r="Y29" s="84" t="str">
        <f t="shared" si="7"/>
        <v/>
      </c>
      <c r="Z29" s="84" t="str">
        <f t="shared" si="7"/>
        <v/>
      </c>
      <c r="AA29" s="84" t="str">
        <f t="shared" si="7"/>
        <v/>
      </c>
      <c r="AB29" s="84" t="str">
        <f t="shared" si="7"/>
        <v/>
      </c>
      <c r="AC29" s="84" t="str">
        <f t="shared" si="7"/>
        <v/>
      </c>
    </row>
    <row r="30" spans="1:29" s="38" customFormat="1" ht="15" x14ac:dyDescent="0.2">
      <c r="A30" s="52">
        <v>0</v>
      </c>
      <c r="B30" s="39"/>
      <c r="C30" s="40"/>
      <c r="D30" s="40"/>
      <c r="E30" s="41"/>
      <c r="F30" s="41"/>
      <c r="G30" s="43">
        <f t="shared" si="0"/>
        <v>0</v>
      </c>
      <c r="H30" s="40"/>
      <c r="I30" s="40"/>
      <c r="J30" s="44">
        <f>IF(I30 &lt;&gt; "Keines",IF(G30&lt;=3,0,IF(G30&gt;3,IF(G30&lt;=12,G30/12*VLOOKUP(I30,Kostentabelle!$B$2:$D$175,2,FALSE),VLOOKUP(I30,Kostentabelle!$B$2:$D$175,2,FALSE)))),"")</f>
        <v>0</v>
      </c>
      <c r="K30" s="40"/>
      <c r="L30" s="42" t="str">
        <f>IF(K30="","",IF(K30="Beleg","",IF(K30="Nein","",VLOOKUP(I30,Kostentabelle!$B$2:$D$175,3,FALSE))))</f>
        <v/>
      </c>
      <c r="M30" s="40"/>
      <c r="N30" s="40"/>
      <c r="O30" s="54" t="str">
        <f t="shared" si="1"/>
        <v/>
      </c>
      <c r="P30" s="77" t="str">
        <f t="shared" si="4"/>
        <v/>
      </c>
      <c r="Q30" s="77" t="str">
        <f t="shared" si="5"/>
        <v/>
      </c>
      <c r="R30" s="79"/>
      <c r="S30" s="81"/>
      <c r="T30" s="83" t="str">
        <f t="shared" si="6"/>
        <v/>
      </c>
      <c r="U30" s="83" t="str">
        <f t="shared" si="6"/>
        <v/>
      </c>
      <c r="V30" s="83" t="str">
        <f t="shared" si="6"/>
        <v/>
      </c>
      <c r="W30" s="83" t="str">
        <f t="shared" si="6"/>
        <v/>
      </c>
      <c r="X30" s="83" t="str">
        <f t="shared" si="6"/>
        <v/>
      </c>
      <c r="Y30" s="84" t="str">
        <f t="shared" si="7"/>
        <v/>
      </c>
      <c r="Z30" s="84" t="str">
        <f t="shared" si="7"/>
        <v/>
      </c>
      <c r="AA30" s="84" t="str">
        <f t="shared" si="7"/>
        <v/>
      </c>
      <c r="AB30" s="84" t="str">
        <f t="shared" si="7"/>
        <v/>
      </c>
      <c r="AC30" s="84" t="str">
        <f t="shared" si="7"/>
        <v/>
      </c>
    </row>
    <row r="31" spans="1:29" s="38" customFormat="1" ht="15" x14ac:dyDescent="0.2">
      <c r="A31" s="52"/>
      <c r="B31" s="39"/>
      <c r="C31" s="40"/>
      <c r="D31" s="40"/>
      <c r="E31" s="41"/>
      <c r="F31" s="41"/>
      <c r="G31" s="43">
        <f t="shared" si="0"/>
        <v>0</v>
      </c>
      <c r="H31" s="40"/>
      <c r="I31" s="40"/>
      <c r="J31" s="44">
        <f>IF(I31 &lt;&gt; "Keines",IF(G31&lt;=3,0,IF(G31&gt;3,IF(G31&lt;=12,G31/12*VLOOKUP(I31,Kostentabelle!$B$2:$D$175,2,FALSE),VLOOKUP(I31,Kostentabelle!$B$2:$D$175,2,FALSE)))),"")</f>
        <v>0</v>
      </c>
      <c r="K31" s="40"/>
      <c r="L31" s="42" t="str">
        <f>IF(K31="","",IF(K31="Beleg","",IF(K31="Nein","",VLOOKUP(I31,Kostentabelle!$B$2:$D$175,3,FALSE))))</f>
        <v/>
      </c>
      <c r="M31" s="40"/>
      <c r="N31" s="40"/>
      <c r="O31" s="54" t="str">
        <f t="shared" si="1"/>
        <v/>
      </c>
      <c r="P31" s="77" t="str">
        <f t="shared" si="4"/>
        <v/>
      </c>
      <c r="Q31" s="77" t="str">
        <f t="shared" si="5"/>
        <v/>
      </c>
      <c r="R31" s="79"/>
      <c r="S31" s="81"/>
      <c r="T31" s="83" t="str">
        <f t="shared" si="6"/>
        <v/>
      </c>
      <c r="U31" s="83" t="str">
        <f t="shared" si="6"/>
        <v/>
      </c>
      <c r="V31" s="83" t="str">
        <f t="shared" si="6"/>
        <v/>
      </c>
      <c r="W31" s="83" t="str">
        <f t="shared" si="6"/>
        <v/>
      </c>
      <c r="X31" s="83" t="str">
        <f t="shared" si="6"/>
        <v/>
      </c>
      <c r="Y31" s="84" t="str">
        <f t="shared" si="7"/>
        <v/>
      </c>
      <c r="Z31" s="84" t="str">
        <f t="shared" si="7"/>
        <v/>
      </c>
      <c r="AA31" s="84" t="str">
        <f t="shared" si="7"/>
        <v/>
      </c>
      <c r="AB31" s="84" t="str">
        <f t="shared" si="7"/>
        <v/>
      </c>
      <c r="AC31" s="84" t="str">
        <f t="shared" si="7"/>
        <v/>
      </c>
    </row>
    <row r="32" spans="1:29" s="38" customFormat="1" ht="15" x14ac:dyDescent="0.2">
      <c r="A32" s="52"/>
      <c r="B32" s="39"/>
      <c r="C32" s="40"/>
      <c r="D32" s="40"/>
      <c r="E32" s="41"/>
      <c r="F32" s="41"/>
      <c r="G32" s="43">
        <f t="shared" si="0"/>
        <v>0</v>
      </c>
      <c r="H32" s="40"/>
      <c r="I32" s="40"/>
      <c r="J32" s="44">
        <f>IF(I32 &lt;&gt; "Keines",IF(G32&lt;=3,0,IF(G32&gt;3,IF(G32&lt;=12,G32/12*VLOOKUP(I32,Kostentabelle!$B$2:$D$175,2,FALSE),VLOOKUP(I32,Kostentabelle!$B$2:$D$175,2,FALSE)))),"")</f>
        <v>0</v>
      </c>
      <c r="K32" s="40"/>
      <c r="L32" s="42" t="str">
        <f>IF(K32="","",IF(K32="Beleg","",IF(K32="Nein","",VLOOKUP(I32,Kostentabelle!$B$2:$D$175,3,FALSE))))</f>
        <v/>
      </c>
      <c r="M32" s="40"/>
      <c r="N32" s="40"/>
      <c r="O32" s="54" t="str">
        <f t="shared" si="1"/>
        <v/>
      </c>
      <c r="P32" s="77" t="str">
        <f t="shared" si="4"/>
        <v/>
      </c>
      <c r="Q32" s="77" t="str">
        <f t="shared" si="5"/>
        <v/>
      </c>
      <c r="R32" s="79"/>
      <c r="S32" s="81"/>
      <c r="T32" s="83" t="str">
        <f t="shared" si="6"/>
        <v/>
      </c>
      <c r="U32" s="83" t="str">
        <f t="shared" si="6"/>
        <v/>
      </c>
      <c r="V32" s="83" t="str">
        <f t="shared" si="6"/>
        <v/>
      </c>
      <c r="W32" s="83" t="str">
        <f t="shared" si="6"/>
        <v/>
      </c>
      <c r="X32" s="83" t="str">
        <f t="shared" si="6"/>
        <v/>
      </c>
      <c r="Y32" s="84" t="str">
        <f t="shared" si="7"/>
        <v/>
      </c>
      <c r="Z32" s="84" t="str">
        <f t="shared" si="7"/>
        <v/>
      </c>
      <c r="AA32" s="84" t="str">
        <f t="shared" si="7"/>
        <v/>
      </c>
      <c r="AB32" s="84" t="str">
        <f t="shared" si="7"/>
        <v/>
      </c>
      <c r="AC32" s="84" t="str">
        <f t="shared" si="7"/>
        <v/>
      </c>
    </row>
    <row r="33" spans="1:29" s="38" customFormat="1" ht="15" x14ac:dyDescent="0.2">
      <c r="A33" s="52"/>
      <c r="B33" s="39"/>
      <c r="C33" s="40"/>
      <c r="D33" s="40"/>
      <c r="E33" s="41"/>
      <c r="F33" s="41"/>
      <c r="G33" s="43">
        <f t="shared" si="0"/>
        <v>0</v>
      </c>
      <c r="H33" s="40"/>
      <c r="I33" s="40"/>
      <c r="J33" s="44">
        <f>IF(I33 &lt;&gt; "Keines",IF(G33&lt;=3,0,IF(G33&gt;3,IF(G33&lt;=12,G33/12*VLOOKUP(I33,Kostentabelle!$B$2:$D$175,2,FALSE),VLOOKUP(I33,Kostentabelle!$B$2:$D$175,2,FALSE)))),"")</f>
        <v>0</v>
      </c>
      <c r="K33" s="40"/>
      <c r="L33" s="42" t="str">
        <f>IF(K33="","",IF(K33="Beleg","",IF(K33="Nein","",VLOOKUP(I33,Kostentabelle!$B$2:$D$175,3,FALSE))))</f>
        <v/>
      </c>
      <c r="M33" s="40"/>
      <c r="N33" s="40"/>
      <c r="O33" s="54" t="str">
        <f t="shared" si="1"/>
        <v/>
      </c>
      <c r="P33" s="77" t="str">
        <f t="shared" si="4"/>
        <v/>
      </c>
      <c r="Q33" s="77" t="str">
        <f t="shared" si="5"/>
        <v/>
      </c>
      <c r="R33" s="79"/>
      <c r="S33" s="81"/>
      <c r="T33" s="83" t="str">
        <f t="shared" si="6"/>
        <v/>
      </c>
      <c r="U33" s="83" t="str">
        <f t="shared" si="6"/>
        <v/>
      </c>
      <c r="V33" s="83" t="str">
        <f t="shared" si="6"/>
        <v/>
      </c>
      <c r="W33" s="83" t="str">
        <f t="shared" si="6"/>
        <v/>
      </c>
      <c r="X33" s="83" t="str">
        <f t="shared" si="6"/>
        <v/>
      </c>
      <c r="Y33" s="84" t="str">
        <f t="shared" si="7"/>
        <v/>
      </c>
      <c r="Z33" s="84" t="str">
        <f t="shared" si="7"/>
        <v/>
      </c>
      <c r="AA33" s="84" t="str">
        <f t="shared" si="7"/>
        <v/>
      </c>
      <c r="AB33" s="84" t="str">
        <f t="shared" si="7"/>
        <v/>
      </c>
      <c r="AC33" s="84" t="str">
        <f t="shared" si="7"/>
        <v/>
      </c>
    </row>
    <row r="34" spans="1:29" s="38" customFormat="1" ht="15" x14ac:dyDescent="0.2">
      <c r="A34" s="52"/>
      <c r="B34" s="39"/>
      <c r="C34" s="40"/>
      <c r="D34" s="40"/>
      <c r="E34" s="41"/>
      <c r="F34" s="41"/>
      <c r="G34" s="43">
        <f t="shared" si="0"/>
        <v>0</v>
      </c>
      <c r="H34" s="40"/>
      <c r="I34" s="40"/>
      <c r="J34" s="44">
        <f>IF(I34 &lt;&gt; "Keines",IF(G34&lt;=3,0,IF(G34&gt;3,IF(G34&lt;=12,G34/12*VLOOKUP(I34,Kostentabelle!$B$2:$D$175,2,FALSE),VLOOKUP(I34,Kostentabelle!$B$2:$D$175,2,FALSE)))),"")</f>
        <v>0</v>
      </c>
      <c r="K34" s="40"/>
      <c r="L34" s="42" t="str">
        <f>IF(K34="","",IF(K34="Beleg","",IF(K34="Nein","",VLOOKUP(I34,Kostentabelle!$B$2:$D$175,3,FALSE))))</f>
        <v/>
      </c>
      <c r="M34" s="40"/>
      <c r="N34" s="40"/>
      <c r="O34" s="54" t="str">
        <f t="shared" si="1"/>
        <v/>
      </c>
      <c r="P34" s="77" t="str">
        <f t="shared" si="4"/>
        <v/>
      </c>
      <c r="Q34" s="77" t="str">
        <f t="shared" si="5"/>
        <v/>
      </c>
      <c r="R34" s="79"/>
      <c r="S34" s="81"/>
      <c r="T34" s="83" t="str">
        <f t="shared" si="6"/>
        <v/>
      </c>
      <c r="U34" s="83" t="str">
        <f t="shared" si="6"/>
        <v/>
      </c>
      <c r="V34" s="83" t="str">
        <f t="shared" si="6"/>
        <v/>
      </c>
      <c r="W34" s="83" t="str">
        <f t="shared" si="6"/>
        <v/>
      </c>
      <c r="X34" s="83" t="str">
        <f t="shared" si="6"/>
        <v/>
      </c>
      <c r="Y34" s="84" t="str">
        <f t="shared" si="7"/>
        <v/>
      </c>
      <c r="Z34" s="84" t="str">
        <f t="shared" si="7"/>
        <v/>
      </c>
      <c r="AA34" s="84" t="str">
        <f t="shared" si="7"/>
        <v/>
      </c>
      <c r="AB34" s="84" t="str">
        <f t="shared" si="7"/>
        <v/>
      </c>
      <c r="AC34" s="84" t="str">
        <f t="shared" si="7"/>
        <v/>
      </c>
    </row>
    <row r="35" spans="1:29" s="38" customFormat="1" ht="15" x14ac:dyDescent="0.2">
      <c r="A35" s="52"/>
      <c r="B35" s="39"/>
      <c r="C35" s="40"/>
      <c r="D35" s="40"/>
      <c r="E35" s="41"/>
      <c r="F35" s="41"/>
      <c r="G35" s="43">
        <f t="shared" si="0"/>
        <v>0</v>
      </c>
      <c r="H35" s="40"/>
      <c r="I35" s="40"/>
      <c r="J35" s="44">
        <f>IF(I35 &lt;&gt; "Keines",IF(G35&lt;=3,0,IF(G35&gt;3,IF(G35&lt;=12,G35/12*VLOOKUP(I35,Kostentabelle!$B$2:$D$175,2,FALSE),VLOOKUP(I35,Kostentabelle!$B$2:$D$175,2,FALSE)))),"")</f>
        <v>0</v>
      </c>
      <c r="K35" s="40"/>
      <c r="L35" s="42" t="str">
        <f>IF(K35="","",IF(K35="Beleg","",IF(K35="Nein","",VLOOKUP(I35,Kostentabelle!$B$2:$D$175,3,FALSE))))</f>
        <v/>
      </c>
      <c r="M35" s="40"/>
      <c r="N35" s="40"/>
      <c r="O35" s="54" t="str">
        <f t="shared" si="1"/>
        <v/>
      </c>
      <c r="P35" s="77" t="str">
        <f t="shared" si="4"/>
        <v/>
      </c>
      <c r="Q35" s="77" t="str">
        <f t="shared" si="5"/>
        <v/>
      </c>
      <c r="R35" s="79"/>
      <c r="S35" s="81"/>
      <c r="T35" s="83" t="str">
        <f t="shared" si="6"/>
        <v/>
      </c>
      <c r="U35" s="83" t="str">
        <f t="shared" si="6"/>
        <v/>
      </c>
      <c r="V35" s="83" t="str">
        <f t="shared" si="6"/>
        <v/>
      </c>
      <c r="W35" s="83" t="str">
        <f t="shared" si="6"/>
        <v/>
      </c>
      <c r="X35" s="83" t="str">
        <f t="shared" si="6"/>
        <v/>
      </c>
      <c r="Y35" s="84" t="str">
        <f t="shared" si="7"/>
        <v/>
      </c>
      <c r="Z35" s="84" t="str">
        <f t="shared" si="7"/>
        <v/>
      </c>
      <c r="AA35" s="84" t="str">
        <f t="shared" si="7"/>
        <v/>
      </c>
      <c r="AB35" s="84" t="str">
        <f t="shared" si="7"/>
        <v/>
      </c>
      <c r="AC35" s="84" t="str">
        <f t="shared" si="7"/>
        <v/>
      </c>
    </row>
    <row r="36" spans="1:29" s="38" customFormat="1" ht="15" x14ac:dyDescent="0.2">
      <c r="A36" s="52"/>
      <c r="B36" s="39"/>
      <c r="C36" s="40"/>
      <c r="D36" s="40"/>
      <c r="E36" s="41"/>
      <c r="F36" s="41"/>
      <c r="G36" s="43">
        <f t="shared" si="0"/>
        <v>0</v>
      </c>
      <c r="H36" s="40"/>
      <c r="I36" s="40"/>
      <c r="J36" s="44">
        <f>IF(I36 &lt;&gt; "Keines",IF(G36&lt;=3,0,IF(G36&gt;3,IF(G36&lt;=12,G36/12*VLOOKUP(I36,Kostentabelle!$B$2:$D$175,2,FALSE),VLOOKUP(I36,Kostentabelle!$B$2:$D$175,2,FALSE)))),"")</f>
        <v>0</v>
      </c>
      <c r="K36" s="40"/>
      <c r="L36" s="42" t="str">
        <f>IF(K36="","",IF(K36="Beleg","",IF(K36="Nein","",VLOOKUP(I36,Kostentabelle!$B$2:$D$175,3,FALSE))))</f>
        <v/>
      </c>
      <c r="M36" s="40"/>
      <c r="N36" s="40"/>
      <c r="O36" s="54" t="str">
        <f t="shared" si="1"/>
        <v/>
      </c>
      <c r="P36" s="77" t="str">
        <f t="shared" si="4"/>
        <v/>
      </c>
      <c r="Q36" s="77" t="str">
        <f t="shared" si="5"/>
        <v/>
      </c>
      <c r="R36" s="79"/>
      <c r="S36" s="81"/>
      <c r="T36" s="83" t="str">
        <f t="shared" si="6"/>
        <v/>
      </c>
      <c r="U36" s="83" t="str">
        <f t="shared" si="6"/>
        <v/>
      </c>
      <c r="V36" s="83" t="str">
        <f t="shared" si="6"/>
        <v/>
      </c>
      <c r="W36" s="83" t="str">
        <f t="shared" si="6"/>
        <v/>
      </c>
      <c r="X36" s="83" t="str">
        <f t="shared" si="6"/>
        <v/>
      </c>
      <c r="Y36" s="84" t="str">
        <f t="shared" si="7"/>
        <v/>
      </c>
      <c r="Z36" s="84" t="str">
        <f t="shared" si="7"/>
        <v/>
      </c>
      <c r="AA36" s="84" t="str">
        <f t="shared" si="7"/>
        <v/>
      </c>
      <c r="AB36" s="84" t="str">
        <f t="shared" si="7"/>
        <v/>
      </c>
      <c r="AC36" s="84" t="str">
        <f t="shared" si="7"/>
        <v/>
      </c>
    </row>
    <row r="37" spans="1:29" s="38" customFormat="1" ht="15" x14ac:dyDescent="0.2">
      <c r="A37" s="52"/>
      <c r="B37" s="39"/>
      <c r="C37" s="40"/>
      <c r="D37" s="40"/>
      <c r="E37" s="41"/>
      <c r="F37" s="41"/>
      <c r="G37" s="43">
        <f t="shared" si="0"/>
        <v>0</v>
      </c>
      <c r="H37" s="40"/>
      <c r="I37" s="40"/>
      <c r="J37" s="44">
        <f>IF(I37 &lt;&gt; "Keines",IF(G37&lt;=3,0,IF(G37&gt;3,IF(G37&lt;=12,G37/12*VLOOKUP(I37,Kostentabelle!$B$2:$D$175,2,FALSE),VLOOKUP(I37,Kostentabelle!$B$2:$D$175,2,FALSE)))),"")</f>
        <v>0</v>
      </c>
      <c r="K37" s="40"/>
      <c r="L37" s="42" t="str">
        <f>IF(K37="","",IF(K37="Beleg","",IF(K37="Nein","",VLOOKUP(I37,Kostentabelle!$B$2:$D$175,3,FALSE))))</f>
        <v/>
      </c>
      <c r="M37" s="40"/>
      <c r="N37" s="40"/>
      <c r="O37" s="54" t="str">
        <f t="shared" si="1"/>
        <v/>
      </c>
      <c r="P37" s="77" t="str">
        <f t="shared" si="4"/>
        <v/>
      </c>
      <c r="Q37" s="77" t="str">
        <f t="shared" si="5"/>
        <v/>
      </c>
      <c r="R37" s="79"/>
      <c r="S37" s="81"/>
      <c r="T37" s="83" t="str">
        <f t="shared" si="6"/>
        <v/>
      </c>
      <c r="U37" s="83" t="str">
        <f t="shared" si="6"/>
        <v/>
      </c>
      <c r="V37" s="83" t="str">
        <f t="shared" si="6"/>
        <v/>
      </c>
      <c r="W37" s="83" t="str">
        <f t="shared" si="6"/>
        <v/>
      </c>
      <c r="X37" s="83" t="str">
        <f t="shared" si="6"/>
        <v/>
      </c>
      <c r="Y37" s="84" t="str">
        <f t="shared" si="7"/>
        <v/>
      </c>
      <c r="Z37" s="84" t="str">
        <f t="shared" si="7"/>
        <v/>
      </c>
      <c r="AA37" s="84" t="str">
        <f t="shared" si="7"/>
        <v/>
      </c>
      <c r="AB37" s="84" t="str">
        <f t="shared" si="7"/>
        <v/>
      </c>
      <c r="AC37" s="84" t="str">
        <f t="shared" si="7"/>
        <v/>
      </c>
    </row>
    <row r="38" spans="1:29" s="38" customFormat="1" ht="15" x14ac:dyDescent="0.2">
      <c r="A38" s="52"/>
      <c r="B38" s="39"/>
      <c r="C38" s="40"/>
      <c r="D38" s="40"/>
      <c r="E38" s="41"/>
      <c r="F38" s="41"/>
      <c r="G38" s="43">
        <f t="shared" si="0"/>
        <v>0</v>
      </c>
      <c r="H38" s="40"/>
      <c r="I38" s="40"/>
      <c r="J38" s="44">
        <f>IF(I38 &lt;&gt; "Keines",IF(G38&lt;=3,0,IF(G38&gt;3,IF(G38&lt;=12,G38/12*VLOOKUP(I38,Kostentabelle!$B$2:$D$175,2,FALSE),VLOOKUP(I38,Kostentabelle!$B$2:$D$175,2,FALSE)))),"")</f>
        <v>0</v>
      </c>
      <c r="K38" s="40"/>
      <c r="L38" s="42" t="str">
        <f>IF(K38="","",IF(K38="Beleg","",IF(K38="Nein","",VLOOKUP(I38,Kostentabelle!$B$2:$D$175,3,FALSE))))</f>
        <v/>
      </c>
      <c r="M38" s="40"/>
      <c r="N38" s="40"/>
      <c r="O38" s="54" t="str">
        <f t="shared" si="1"/>
        <v/>
      </c>
      <c r="P38" s="77" t="str">
        <f t="shared" si="4"/>
        <v/>
      </c>
      <c r="Q38" s="77" t="str">
        <f t="shared" si="5"/>
        <v/>
      </c>
      <c r="R38" s="79"/>
      <c r="S38" s="81"/>
      <c r="T38" s="83" t="str">
        <f t="shared" si="6"/>
        <v/>
      </c>
      <c r="U38" s="83" t="str">
        <f t="shared" si="6"/>
        <v/>
      </c>
      <c r="V38" s="83" t="str">
        <f t="shared" si="6"/>
        <v/>
      </c>
      <c r="W38" s="83" t="str">
        <f t="shared" si="6"/>
        <v/>
      </c>
      <c r="X38" s="83" t="str">
        <f t="shared" si="6"/>
        <v/>
      </c>
      <c r="Y38" s="84" t="str">
        <f t="shared" si="7"/>
        <v/>
      </c>
      <c r="Z38" s="84" t="str">
        <f t="shared" si="7"/>
        <v/>
      </c>
      <c r="AA38" s="84" t="str">
        <f t="shared" si="7"/>
        <v/>
      </c>
      <c r="AB38" s="84" t="str">
        <f t="shared" si="7"/>
        <v/>
      </c>
      <c r="AC38" s="84" t="str">
        <f t="shared" si="7"/>
        <v/>
      </c>
    </row>
    <row r="39" spans="1:29" s="38" customFormat="1" ht="15" x14ac:dyDescent="0.2">
      <c r="A39" s="52"/>
      <c r="B39" s="39"/>
      <c r="C39" s="40"/>
      <c r="D39" s="40"/>
      <c r="E39" s="41"/>
      <c r="F39" s="41"/>
      <c r="G39" s="43">
        <f t="shared" si="0"/>
        <v>0</v>
      </c>
      <c r="H39" s="40"/>
      <c r="I39" s="40"/>
      <c r="J39" s="44">
        <f>IF(I39 &lt;&gt; "Keines",IF(G39&lt;=3,0,IF(G39&gt;3,IF(G39&lt;=12,G39/12*VLOOKUP(I39,Kostentabelle!$B$2:$D$175,2,FALSE),VLOOKUP(I39,Kostentabelle!$B$2:$D$175,2,FALSE)))),"")</f>
        <v>0</v>
      </c>
      <c r="K39" s="40"/>
      <c r="L39" s="42" t="str">
        <f>IF(K39="","",IF(K39="Beleg","",IF(K39="Nein","",VLOOKUP(I39,Kostentabelle!$B$2:$D$175,3,FALSE))))</f>
        <v/>
      </c>
      <c r="M39" s="40"/>
      <c r="N39" s="40"/>
      <c r="O39" s="54" t="str">
        <f t="shared" si="1"/>
        <v/>
      </c>
      <c r="P39" s="77" t="str">
        <f t="shared" si="4"/>
        <v/>
      </c>
      <c r="Q39" s="77" t="str">
        <f t="shared" si="5"/>
        <v/>
      </c>
      <c r="R39" s="79"/>
      <c r="S39" s="81"/>
      <c r="T39" s="83" t="str">
        <f t="shared" si="6"/>
        <v/>
      </c>
      <c r="U39" s="83" t="str">
        <f t="shared" si="6"/>
        <v/>
      </c>
      <c r="V39" s="83" t="str">
        <f t="shared" si="6"/>
        <v/>
      </c>
      <c r="W39" s="83" t="str">
        <f t="shared" si="6"/>
        <v/>
      </c>
      <c r="X39" s="83" t="str">
        <f t="shared" si="6"/>
        <v/>
      </c>
      <c r="Y39" s="84" t="str">
        <f t="shared" si="7"/>
        <v/>
      </c>
      <c r="Z39" s="84" t="str">
        <f t="shared" si="7"/>
        <v/>
      </c>
      <c r="AA39" s="84" t="str">
        <f t="shared" si="7"/>
        <v/>
      </c>
      <c r="AB39" s="84" t="str">
        <f t="shared" si="7"/>
        <v/>
      </c>
      <c r="AC39" s="84" t="str">
        <f t="shared" si="7"/>
        <v/>
      </c>
    </row>
    <row r="40" spans="1:29" s="38" customFormat="1" ht="15" x14ac:dyDescent="0.2">
      <c r="A40" s="53"/>
      <c r="B40" s="45"/>
      <c r="C40" s="46"/>
      <c r="D40" s="46"/>
      <c r="E40" s="47"/>
      <c r="F40" s="47"/>
      <c r="G40" s="48">
        <f t="shared" si="0"/>
        <v>0</v>
      </c>
      <c r="H40" s="40"/>
      <c r="I40" s="40"/>
      <c r="J40" s="44">
        <f>IF(I40 &lt;&gt; "Keines",IF(G40&lt;=3,0,IF(G40&gt;3,IF(G40&lt;=12,G40/12*VLOOKUP(I40,Kostentabelle!$B$2:$D$175,2,FALSE),VLOOKUP(I40,Kostentabelle!$B$2:$D$175,2,FALSE)))),"")</f>
        <v>0</v>
      </c>
      <c r="K40" s="40"/>
      <c r="L40" s="42" t="str">
        <f>IF(K40="","",IF(K40="Beleg","",IF(K40="Nein","",VLOOKUP(I40,Kostentabelle!$B$2:$D$175,3,FALSE))))</f>
        <v/>
      </c>
      <c r="M40" s="40"/>
      <c r="N40" s="40"/>
      <c r="O40" s="55" t="str">
        <f t="shared" si="1"/>
        <v/>
      </c>
      <c r="P40" s="40" t="str">
        <f t="shared" si="4"/>
        <v/>
      </c>
      <c r="Q40" s="40" t="str">
        <f t="shared" si="5"/>
        <v/>
      </c>
      <c r="R40" s="79"/>
      <c r="S40" s="81"/>
      <c r="T40" s="83" t="str">
        <f t="shared" si="6"/>
        <v/>
      </c>
      <c r="U40" s="83" t="str">
        <f t="shared" si="6"/>
        <v/>
      </c>
      <c r="V40" s="83" t="str">
        <f t="shared" si="6"/>
        <v/>
      </c>
      <c r="W40" s="83" t="str">
        <f t="shared" si="6"/>
        <v/>
      </c>
      <c r="X40" s="83" t="str">
        <f t="shared" si="6"/>
        <v/>
      </c>
      <c r="Y40" s="84" t="str">
        <f t="shared" si="7"/>
        <v/>
      </c>
      <c r="Z40" s="84" t="str">
        <f t="shared" si="7"/>
        <v/>
      </c>
      <c r="AA40" s="84" t="str">
        <f t="shared" si="7"/>
        <v/>
      </c>
      <c r="AB40" s="84" t="str">
        <f t="shared" si="7"/>
        <v/>
      </c>
      <c r="AC40" s="84" t="str">
        <f t="shared" si="7"/>
        <v/>
      </c>
    </row>
    <row r="41" spans="1:29" ht="15.75" thickBot="1" x14ac:dyDescent="0.25">
      <c r="B41" s="110"/>
      <c r="C41" s="111"/>
      <c r="D41" s="111"/>
      <c r="E41" s="111"/>
      <c r="F41" s="111"/>
      <c r="G41" s="111"/>
      <c r="H41" s="61"/>
      <c r="I41" s="110"/>
      <c r="J41" s="112"/>
      <c r="K41" s="112"/>
      <c r="L41" s="114"/>
      <c r="M41" s="114"/>
      <c r="N41" s="114"/>
      <c r="O41" s="114"/>
      <c r="P41" s="49"/>
      <c r="Q41" s="49"/>
      <c r="R41" s="34"/>
      <c r="S41" s="80"/>
      <c r="T41" s="85">
        <f>SUM(T10:T40)</f>
        <v>0</v>
      </c>
      <c r="U41" s="85">
        <f t="shared" ref="U41:AC41" si="8">SUM(U10:U40)</f>
        <v>0</v>
      </c>
      <c r="V41" s="85">
        <f t="shared" si="8"/>
        <v>0</v>
      </c>
      <c r="W41" s="85">
        <f t="shared" si="8"/>
        <v>0</v>
      </c>
      <c r="X41" s="85">
        <f t="shared" si="8"/>
        <v>0</v>
      </c>
      <c r="Y41" s="85">
        <f t="shared" si="8"/>
        <v>0</v>
      </c>
      <c r="Z41" s="85">
        <f t="shared" si="8"/>
        <v>0</v>
      </c>
      <c r="AA41" s="85">
        <f t="shared" si="8"/>
        <v>0</v>
      </c>
      <c r="AB41" s="85">
        <f t="shared" si="8"/>
        <v>0</v>
      </c>
      <c r="AC41" s="85">
        <f t="shared" si="8"/>
        <v>0</v>
      </c>
    </row>
    <row r="42" spans="1:29" x14ac:dyDescent="0.2">
      <c r="C42" s="58"/>
      <c r="D42" s="28" t="s">
        <v>13</v>
      </c>
      <c r="E42" s="115" t="s">
        <v>19</v>
      </c>
      <c r="F42" s="116"/>
      <c r="G42" s="117"/>
      <c r="H42" s="67"/>
      <c r="I42" s="113"/>
      <c r="J42" s="113"/>
      <c r="K42" s="113"/>
      <c r="L42" s="118" t="s">
        <v>14</v>
      </c>
      <c r="M42" s="119"/>
      <c r="N42" s="120">
        <f>SUM(O10:O40)</f>
        <v>0</v>
      </c>
      <c r="O42" s="121"/>
      <c r="P42" s="49"/>
      <c r="Q42" s="49"/>
      <c r="R42" s="34"/>
      <c r="S42" s="80"/>
    </row>
    <row r="43" spans="1:29" x14ac:dyDescent="0.2">
      <c r="C43" s="74" t="s">
        <v>73</v>
      </c>
      <c r="D43" s="75">
        <f>T41</f>
        <v>0</v>
      </c>
      <c r="E43" s="97">
        <f>Y41</f>
        <v>0</v>
      </c>
      <c r="F43" s="97"/>
      <c r="G43" s="97"/>
      <c r="I43" s="113"/>
      <c r="J43" s="113"/>
      <c r="K43" s="113"/>
      <c r="L43" s="122" t="s">
        <v>255</v>
      </c>
      <c r="M43" s="123"/>
      <c r="N43" s="101">
        <f>SUM(P43:Q43)</f>
        <v>0</v>
      </c>
      <c r="O43" s="102"/>
      <c r="P43" s="50">
        <f>SUM(P10:P40)</f>
        <v>0</v>
      </c>
      <c r="Q43" s="50">
        <f>SUM(Q10:Q40)</f>
        <v>0</v>
      </c>
      <c r="R43" s="35"/>
      <c r="S43" s="80"/>
    </row>
    <row r="44" spans="1:29" x14ac:dyDescent="0.2">
      <c r="C44" s="74" t="s">
        <v>126</v>
      </c>
      <c r="D44" s="75">
        <f>U41</f>
        <v>0</v>
      </c>
      <c r="E44" s="97">
        <f>Z41</f>
        <v>0</v>
      </c>
      <c r="F44" s="97"/>
      <c r="G44" s="97"/>
      <c r="I44" s="113"/>
      <c r="J44" s="113"/>
      <c r="K44" s="113"/>
      <c r="L44" s="103"/>
      <c r="M44" s="104"/>
      <c r="N44" s="104"/>
      <c r="O44" s="104"/>
      <c r="P44" s="23"/>
      <c r="Q44" s="23"/>
      <c r="R44" s="34"/>
      <c r="S44" s="80"/>
    </row>
    <row r="45" spans="1:29" x14ac:dyDescent="0.2">
      <c r="C45" s="74" t="s">
        <v>172</v>
      </c>
      <c r="D45" s="75">
        <f>V41</f>
        <v>0</v>
      </c>
      <c r="E45" s="97">
        <f>AA41</f>
        <v>0</v>
      </c>
      <c r="F45" s="97"/>
      <c r="G45" s="97"/>
      <c r="I45" s="113"/>
      <c r="J45" s="113"/>
      <c r="K45" s="113"/>
      <c r="L45" s="105" t="s">
        <v>18</v>
      </c>
      <c r="M45" s="106"/>
      <c r="N45" s="107">
        <f>N43+D48+E48</f>
        <v>0</v>
      </c>
      <c r="O45" s="108"/>
      <c r="P45" s="23"/>
      <c r="Q45" s="23"/>
      <c r="R45" s="34"/>
      <c r="S45" s="80"/>
    </row>
    <row r="46" spans="1:29" x14ac:dyDescent="0.2">
      <c r="C46" s="74" t="s">
        <v>203</v>
      </c>
      <c r="D46" s="75">
        <f>W41</f>
        <v>0</v>
      </c>
      <c r="E46" s="97">
        <f>AB41</f>
        <v>0</v>
      </c>
      <c r="F46" s="97"/>
      <c r="G46" s="97"/>
      <c r="S46" s="80"/>
    </row>
    <row r="47" spans="1:29" x14ac:dyDescent="0.2">
      <c r="C47" s="74" t="s">
        <v>206</v>
      </c>
      <c r="D47" s="75">
        <f>X41</f>
        <v>0</v>
      </c>
      <c r="E47" s="97">
        <f>AC41</f>
        <v>0</v>
      </c>
      <c r="F47" s="97"/>
      <c r="G47" s="97"/>
      <c r="S47" s="80"/>
    </row>
    <row r="48" spans="1:29" ht="15.75" x14ac:dyDescent="0.25">
      <c r="C48" s="76" t="s">
        <v>256</v>
      </c>
      <c r="D48" s="75">
        <f>SUM(D43:D47)</f>
        <v>0</v>
      </c>
      <c r="E48" s="98">
        <f t="shared" ref="E48" si="9">SUM(E43:E47)</f>
        <v>0</v>
      </c>
      <c r="F48" s="99"/>
      <c r="G48" s="100"/>
      <c r="I48" s="29"/>
      <c r="S48" s="80"/>
    </row>
    <row r="49" spans="19:19" x14ac:dyDescent="0.2">
      <c r="S49" s="80"/>
    </row>
    <row r="50" spans="19:19" x14ac:dyDescent="0.2">
      <c r="S50" s="80"/>
    </row>
    <row r="51" spans="19:19" x14ac:dyDescent="0.2">
      <c r="S51" s="80"/>
    </row>
    <row r="52" spans="19:19" x14ac:dyDescent="0.2">
      <c r="S52" s="80"/>
    </row>
    <row r="53" spans="19:19" x14ac:dyDescent="0.2">
      <c r="S53" s="80"/>
    </row>
    <row r="54" spans="19:19" x14ac:dyDescent="0.2">
      <c r="S54" s="80"/>
    </row>
    <row r="55" spans="19:19" x14ac:dyDescent="0.2">
      <c r="S55" s="80"/>
    </row>
    <row r="56" spans="19:19" x14ac:dyDescent="0.2">
      <c r="S56" s="80"/>
    </row>
    <row r="57" spans="19:19" x14ac:dyDescent="0.2">
      <c r="S57" s="80"/>
    </row>
    <row r="58" spans="19:19" x14ac:dyDescent="0.2">
      <c r="S58" s="80"/>
    </row>
    <row r="59" spans="19:19" x14ac:dyDescent="0.2">
      <c r="S59" s="80"/>
    </row>
    <row r="60" spans="19:19" x14ac:dyDescent="0.2">
      <c r="S60" s="80"/>
    </row>
    <row r="61" spans="19:19" x14ac:dyDescent="0.2">
      <c r="S61" s="80"/>
    </row>
    <row r="62" spans="19:19" x14ac:dyDescent="0.2">
      <c r="S62" s="80"/>
    </row>
    <row r="63" spans="19:19" x14ac:dyDescent="0.2">
      <c r="S63" s="80"/>
    </row>
    <row r="64" spans="19:19" x14ac:dyDescent="0.2">
      <c r="S64" s="80"/>
    </row>
    <row r="65" spans="19:19" x14ac:dyDescent="0.2">
      <c r="S65" s="80"/>
    </row>
    <row r="66" spans="19:19" x14ac:dyDescent="0.2">
      <c r="S66" s="80"/>
    </row>
    <row r="67" spans="19:19" x14ac:dyDescent="0.2">
      <c r="S67" s="80"/>
    </row>
    <row r="68" spans="19:19" x14ac:dyDescent="0.2">
      <c r="S68" s="80"/>
    </row>
    <row r="69" spans="19:19" x14ac:dyDescent="0.2">
      <c r="S69" s="80"/>
    </row>
    <row r="70" spans="19:19" x14ac:dyDescent="0.2">
      <c r="S70" s="80"/>
    </row>
    <row r="71" spans="19:19" x14ac:dyDescent="0.2">
      <c r="S71" s="80"/>
    </row>
    <row r="72" spans="19:19" x14ac:dyDescent="0.2">
      <c r="S72" s="80"/>
    </row>
    <row r="73" spans="19:19" x14ac:dyDescent="0.2">
      <c r="S73" s="80"/>
    </row>
    <row r="74" spans="19:19" x14ac:dyDescent="0.2">
      <c r="S74" s="80"/>
    </row>
    <row r="75" spans="19:19" x14ac:dyDescent="0.2">
      <c r="S75" s="80"/>
    </row>
    <row r="76" spans="19:19" x14ac:dyDescent="0.2">
      <c r="S76" s="80"/>
    </row>
    <row r="77" spans="19:19" x14ac:dyDescent="0.2">
      <c r="S77" s="80"/>
    </row>
    <row r="78" spans="19:19" x14ac:dyDescent="0.2">
      <c r="S78" s="80"/>
    </row>
    <row r="79" spans="19:19" x14ac:dyDescent="0.2">
      <c r="S79" s="80"/>
    </row>
    <row r="80" spans="19:19" x14ac:dyDescent="0.2">
      <c r="S80" s="80"/>
    </row>
    <row r="81" spans="19:19" x14ac:dyDescent="0.2">
      <c r="S81" s="80"/>
    </row>
    <row r="82" spans="19:19" x14ac:dyDescent="0.2">
      <c r="S82" s="80"/>
    </row>
    <row r="83" spans="19:19" x14ac:dyDescent="0.2">
      <c r="S83" s="80"/>
    </row>
    <row r="84" spans="19:19" x14ac:dyDescent="0.2">
      <c r="S84" s="80"/>
    </row>
    <row r="85" spans="19:19" x14ac:dyDescent="0.2">
      <c r="S85" s="80"/>
    </row>
    <row r="86" spans="19:19" x14ac:dyDescent="0.2">
      <c r="S86" s="80"/>
    </row>
    <row r="87" spans="19:19" x14ac:dyDescent="0.2">
      <c r="S87" s="80"/>
    </row>
    <row r="88" spans="19:19" x14ac:dyDescent="0.2">
      <c r="S88" s="80"/>
    </row>
    <row r="89" spans="19:19" x14ac:dyDescent="0.2">
      <c r="S89" s="80"/>
    </row>
    <row r="90" spans="19:19" x14ac:dyDescent="0.2">
      <c r="S90" s="80"/>
    </row>
    <row r="91" spans="19:19" x14ac:dyDescent="0.2">
      <c r="S91" s="80"/>
    </row>
    <row r="92" spans="19:19" x14ac:dyDescent="0.2">
      <c r="S92" s="80"/>
    </row>
    <row r="93" spans="19:19" x14ac:dyDescent="0.2">
      <c r="S93" s="80"/>
    </row>
    <row r="94" spans="19:19" x14ac:dyDescent="0.2">
      <c r="S94" s="80"/>
    </row>
    <row r="95" spans="19:19" x14ac:dyDescent="0.2">
      <c r="S95" s="80"/>
    </row>
    <row r="96" spans="19:19" x14ac:dyDescent="0.2">
      <c r="S96" s="80"/>
    </row>
    <row r="97" spans="19:19" x14ac:dyDescent="0.2">
      <c r="S97" s="80"/>
    </row>
    <row r="98" spans="19:19" x14ac:dyDescent="0.2">
      <c r="S98" s="80"/>
    </row>
    <row r="99" spans="19:19" x14ac:dyDescent="0.2">
      <c r="S99" s="80"/>
    </row>
    <row r="100" spans="19:19" x14ac:dyDescent="0.2">
      <c r="S100" s="80"/>
    </row>
    <row r="101" spans="19:19" x14ac:dyDescent="0.2">
      <c r="S101" s="80"/>
    </row>
    <row r="102" spans="19:19" x14ac:dyDescent="0.2">
      <c r="S102" s="80"/>
    </row>
    <row r="103" spans="19:19" x14ac:dyDescent="0.2">
      <c r="S103" s="80"/>
    </row>
    <row r="104" spans="19:19" x14ac:dyDescent="0.2">
      <c r="S104" s="80"/>
    </row>
    <row r="105" spans="19:19" x14ac:dyDescent="0.2">
      <c r="S105" s="80"/>
    </row>
    <row r="106" spans="19:19" x14ac:dyDescent="0.2">
      <c r="S106" s="80"/>
    </row>
    <row r="107" spans="19:19" x14ac:dyDescent="0.2">
      <c r="S107" s="80"/>
    </row>
    <row r="108" spans="19:19" x14ac:dyDescent="0.2">
      <c r="S108" s="80"/>
    </row>
    <row r="109" spans="19:19" x14ac:dyDescent="0.2">
      <c r="S109" s="80"/>
    </row>
    <row r="110" spans="19:19" x14ac:dyDescent="0.2">
      <c r="S110" s="80"/>
    </row>
    <row r="111" spans="19:19" x14ac:dyDescent="0.2">
      <c r="S111" s="80"/>
    </row>
    <row r="112" spans="19:19" x14ac:dyDescent="0.2">
      <c r="S112" s="80"/>
    </row>
    <row r="113" spans="19:19" x14ac:dyDescent="0.2">
      <c r="S113" s="80"/>
    </row>
    <row r="114" spans="19:19" x14ac:dyDescent="0.2">
      <c r="S114" s="80"/>
    </row>
    <row r="115" spans="19:19" x14ac:dyDescent="0.2">
      <c r="S115" s="80"/>
    </row>
    <row r="116" spans="19:19" x14ac:dyDescent="0.2">
      <c r="S116" s="80"/>
    </row>
    <row r="117" spans="19:19" x14ac:dyDescent="0.2">
      <c r="S117" s="80"/>
    </row>
    <row r="118" spans="19:19" x14ac:dyDescent="0.2">
      <c r="S118" s="80"/>
    </row>
    <row r="119" spans="19:19" x14ac:dyDescent="0.2">
      <c r="S119" s="80"/>
    </row>
    <row r="120" spans="19:19" x14ac:dyDescent="0.2">
      <c r="S120" s="80"/>
    </row>
    <row r="121" spans="19:19" x14ac:dyDescent="0.2">
      <c r="S121" s="80"/>
    </row>
    <row r="122" spans="19:19" x14ac:dyDescent="0.2">
      <c r="S122" s="80"/>
    </row>
    <row r="123" spans="19:19" x14ac:dyDescent="0.2">
      <c r="S123" s="80"/>
    </row>
    <row r="124" spans="19:19" x14ac:dyDescent="0.2">
      <c r="S124" s="80"/>
    </row>
    <row r="125" spans="19:19" x14ac:dyDescent="0.2">
      <c r="S125" s="80"/>
    </row>
    <row r="126" spans="19:19" x14ac:dyDescent="0.2">
      <c r="S126" s="80"/>
    </row>
    <row r="127" spans="19:19" x14ac:dyDescent="0.2">
      <c r="S127" s="80"/>
    </row>
    <row r="128" spans="19:19" x14ac:dyDescent="0.2">
      <c r="S128" s="80"/>
    </row>
    <row r="129" spans="19:19" x14ac:dyDescent="0.2">
      <c r="S129" s="80"/>
    </row>
    <row r="130" spans="19:19" x14ac:dyDescent="0.2">
      <c r="S130" s="80"/>
    </row>
    <row r="131" spans="19:19" x14ac:dyDescent="0.2">
      <c r="S131" s="80"/>
    </row>
    <row r="132" spans="19:19" x14ac:dyDescent="0.2">
      <c r="S132" s="80"/>
    </row>
    <row r="133" spans="19:19" x14ac:dyDescent="0.2">
      <c r="S133" s="80"/>
    </row>
    <row r="134" spans="19:19" x14ac:dyDescent="0.2">
      <c r="S134" s="80"/>
    </row>
    <row r="135" spans="19:19" x14ac:dyDescent="0.2">
      <c r="S135" s="80"/>
    </row>
    <row r="136" spans="19:19" x14ac:dyDescent="0.2">
      <c r="S136" s="80"/>
    </row>
    <row r="137" spans="19:19" x14ac:dyDescent="0.2">
      <c r="S137" s="80"/>
    </row>
    <row r="138" spans="19:19" x14ac:dyDescent="0.2">
      <c r="S138" s="80"/>
    </row>
    <row r="139" spans="19:19" x14ac:dyDescent="0.2">
      <c r="S139" s="80"/>
    </row>
    <row r="140" spans="19:19" x14ac:dyDescent="0.2">
      <c r="S140" s="80"/>
    </row>
    <row r="141" spans="19:19" x14ac:dyDescent="0.2">
      <c r="S141" s="80"/>
    </row>
    <row r="142" spans="19:19" x14ac:dyDescent="0.2">
      <c r="S142" s="80"/>
    </row>
    <row r="143" spans="19:19" x14ac:dyDescent="0.2">
      <c r="S143" s="80"/>
    </row>
    <row r="144" spans="19:19" x14ac:dyDescent="0.2">
      <c r="S144" s="80"/>
    </row>
    <row r="145" spans="19:19" x14ac:dyDescent="0.2">
      <c r="S145" s="80"/>
    </row>
    <row r="146" spans="19:19" x14ac:dyDescent="0.2">
      <c r="S146" s="80"/>
    </row>
    <row r="147" spans="19:19" x14ac:dyDescent="0.2">
      <c r="S147" s="80"/>
    </row>
    <row r="148" spans="19:19" x14ac:dyDescent="0.2">
      <c r="S148" s="80"/>
    </row>
    <row r="149" spans="19:19" x14ac:dyDescent="0.2">
      <c r="S149" s="80"/>
    </row>
    <row r="150" spans="19:19" x14ac:dyDescent="0.2">
      <c r="S150" s="80"/>
    </row>
    <row r="151" spans="19:19" x14ac:dyDescent="0.2">
      <c r="S151" s="80"/>
    </row>
    <row r="152" spans="19:19" x14ac:dyDescent="0.2">
      <c r="S152" s="80"/>
    </row>
    <row r="153" spans="19:19" x14ac:dyDescent="0.2">
      <c r="S153" s="80"/>
    </row>
    <row r="154" spans="19:19" x14ac:dyDescent="0.2">
      <c r="S154" s="80"/>
    </row>
    <row r="155" spans="19:19" x14ac:dyDescent="0.2">
      <c r="S155" s="80"/>
    </row>
    <row r="156" spans="19:19" x14ac:dyDescent="0.2">
      <c r="S156" s="80"/>
    </row>
    <row r="157" spans="19:19" x14ac:dyDescent="0.2">
      <c r="S157" s="80"/>
    </row>
    <row r="158" spans="19:19" x14ac:dyDescent="0.2">
      <c r="S158" s="80"/>
    </row>
    <row r="159" spans="19:19" x14ac:dyDescent="0.2">
      <c r="S159" s="80"/>
    </row>
    <row r="160" spans="19:19" x14ac:dyDescent="0.2">
      <c r="S160" s="80"/>
    </row>
    <row r="161" spans="19:19" x14ac:dyDescent="0.2">
      <c r="S161" s="80"/>
    </row>
    <row r="162" spans="19:19" x14ac:dyDescent="0.2">
      <c r="S162" s="80"/>
    </row>
    <row r="163" spans="19:19" x14ac:dyDescent="0.2">
      <c r="S163" s="80"/>
    </row>
    <row r="164" spans="19:19" x14ac:dyDescent="0.2">
      <c r="S164" s="80"/>
    </row>
    <row r="165" spans="19:19" x14ac:dyDescent="0.2">
      <c r="S165" s="80"/>
    </row>
    <row r="166" spans="19:19" x14ac:dyDescent="0.2">
      <c r="S166" s="80"/>
    </row>
    <row r="167" spans="19:19" x14ac:dyDescent="0.2">
      <c r="S167" s="80"/>
    </row>
    <row r="168" spans="19:19" x14ac:dyDescent="0.2">
      <c r="S168" s="80"/>
    </row>
    <row r="169" spans="19:19" x14ac:dyDescent="0.2">
      <c r="S169" s="80"/>
    </row>
    <row r="170" spans="19:19" x14ac:dyDescent="0.2">
      <c r="S170" s="80"/>
    </row>
    <row r="171" spans="19:19" x14ac:dyDescent="0.2">
      <c r="S171" s="80"/>
    </row>
    <row r="172" spans="19:19" x14ac:dyDescent="0.2">
      <c r="S172" s="80"/>
    </row>
    <row r="173" spans="19:19" x14ac:dyDescent="0.2">
      <c r="S173" s="80"/>
    </row>
    <row r="174" spans="19:19" x14ac:dyDescent="0.2">
      <c r="S174" s="80"/>
    </row>
    <row r="175" spans="19:19" x14ac:dyDescent="0.2">
      <c r="S175" s="80"/>
    </row>
    <row r="176" spans="19:19" x14ac:dyDescent="0.2">
      <c r="S176" s="80"/>
    </row>
    <row r="177" spans="19:19" x14ac:dyDescent="0.2">
      <c r="S177" s="80"/>
    </row>
    <row r="178" spans="19:19" x14ac:dyDescent="0.2">
      <c r="S178" s="80"/>
    </row>
    <row r="179" spans="19:19" x14ac:dyDescent="0.2">
      <c r="S179" s="80"/>
    </row>
    <row r="180" spans="19:19" x14ac:dyDescent="0.2">
      <c r="S180" s="80"/>
    </row>
    <row r="181" spans="19:19" x14ac:dyDescent="0.2">
      <c r="S181" s="80"/>
    </row>
    <row r="182" spans="19:19" x14ac:dyDescent="0.2">
      <c r="S182" s="80"/>
    </row>
    <row r="183" spans="19:19" x14ac:dyDescent="0.2">
      <c r="S183" s="80"/>
    </row>
    <row r="184" spans="19:19" x14ac:dyDescent="0.2">
      <c r="S184" s="80"/>
    </row>
    <row r="185" spans="19:19" x14ac:dyDescent="0.2">
      <c r="S185" s="80"/>
    </row>
    <row r="186" spans="19:19" x14ac:dyDescent="0.2">
      <c r="S186" s="80"/>
    </row>
    <row r="187" spans="19:19" x14ac:dyDescent="0.2">
      <c r="S187" s="80"/>
    </row>
    <row r="188" spans="19:19" x14ac:dyDescent="0.2">
      <c r="S188" s="80"/>
    </row>
    <row r="189" spans="19:19" x14ac:dyDescent="0.2">
      <c r="S189" s="80"/>
    </row>
    <row r="190" spans="19:19" x14ac:dyDescent="0.2">
      <c r="S190" s="80"/>
    </row>
    <row r="191" spans="19:19" x14ac:dyDescent="0.2">
      <c r="S191" s="80"/>
    </row>
    <row r="192" spans="19:19" x14ac:dyDescent="0.2">
      <c r="S192" s="80"/>
    </row>
    <row r="193" spans="19:19" x14ac:dyDescent="0.2">
      <c r="S193" s="80"/>
    </row>
    <row r="194" spans="19:19" x14ac:dyDescent="0.2">
      <c r="S194" s="80"/>
    </row>
    <row r="195" spans="19:19" x14ac:dyDescent="0.2">
      <c r="S195" s="80"/>
    </row>
    <row r="196" spans="19:19" x14ac:dyDescent="0.2">
      <c r="S196" s="80"/>
    </row>
    <row r="197" spans="19:19" x14ac:dyDescent="0.2">
      <c r="S197" s="80"/>
    </row>
    <row r="198" spans="19:19" x14ac:dyDescent="0.2">
      <c r="S198" s="80"/>
    </row>
    <row r="199" spans="19:19" x14ac:dyDescent="0.2">
      <c r="S199" s="80"/>
    </row>
    <row r="200" spans="19:19" x14ac:dyDescent="0.2">
      <c r="S200" s="80"/>
    </row>
    <row r="201" spans="19:19" x14ac:dyDescent="0.2">
      <c r="S201" s="80"/>
    </row>
    <row r="202" spans="19:19" x14ac:dyDescent="0.2">
      <c r="S202" s="80"/>
    </row>
    <row r="203" spans="19:19" x14ac:dyDescent="0.2">
      <c r="S203" s="80"/>
    </row>
    <row r="204" spans="19:19" x14ac:dyDescent="0.2">
      <c r="S204" s="80"/>
    </row>
    <row r="205" spans="19:19" x14ac:dyDescent="0.2">
      <c r="S205" s="80"/>
    </row>
    <row r="206" spans="19:19" x14ac:dyDescent="0.2">
      <c r="S206" s="80"/>
    </row>
    <row r="207" spans="19:19" x14ac:dyDescent="0.2">
      <c r="S207" s="80"/>
    </row>
    <row r="208" spans="19:19" x14ac:dyDescent="0.2">
      <c r="S208" s="80"/>
    </row>
    <row r="209" spans="19:19" x14ac:dyDescent="0.2">
      <c r="S209" s="80"/>
    </row>
    <row r="210" spans="19:19" x14ac:dyDescent="0.2">
      <c r="S210" s="80"/>
    </row>
  </sheetData>
  <mergeCells count="34">
    <mergeCell ref="B5:C5"/>
    <mergeCell ref="D5:F5"/>
    <mergeCell ref="I5:J5"/>
    <mergeCell ref="K5:O5"/>
    <mergeCell ref="B2:P2"/>
    <mergeCell ref="B4:C4"/>
    <mergeCell ref="D4:F4"/>
    <mergeCell ref="I4:J4"/>
    <mergeCell ref="K4:O4"/>
    <mergeCell ref="D6:F6"/>
    <mergeCell ref="I6:J6"/>
    <mergeCell ref="K6:O6"/>
    <mergeCell ref="H8:J8"/>
    <mergeCell ref="K8:L8"/>
    <mergeCell ref="M8:Q8"/>
    <mergeCell ref="T8:X8"/>
    <mergeCell ref="Y8:AC8"/>
    <mergeCell ref="B41:G41"/>
    <mergeCell ref="I41:K45"/>
    <mergeCell ref="L41:O41"/>
    <mergeCell ref="E42:G42"/>
    <mergeCell ref="L42:M42"/>
    <mergeCell ref="N42:O42"/>
    <mergeCell ref="E43:G43"/>
    <mergeCell ref="L43:M43"/>
    <mergeCell ref="E46:G46"/>
    <mergeCell ref="E47:G47"/>
    <mergeCell ref="E48:G48"/>
    <mergeCell ref="N43:O43"/>
    <mergeCell ref="E44:G44"/>
    <mergeCell ref="L44:O44"/>
    <mergeCell ref="E45:G45"/>
    <mergeCell ref="L45:M45"/>
    <mergeCell ref="N45:O45"/>
  </mergeCells>
  <conditionalFormatting sqref="J10:J40">
    <cfRule type="expression" dxfId="44" priority="2" stopIfTrue="1">
      <formula>IF(I10="Inland",TRUE,FALSE)</formula>
    </cfRule>
    <cfRule type="expression" dxfId="43" priority="3" stopIfTrue="1">
      <formula>IF(I10="Keines",TRUE,FALSE)</formula>
    </cfRule>
    <cfRule type="expression" dxfId="42" priority="4" stopIfTrue="1">
      <formula>IF(I10&lt;&gt;"Keines",TRUE,FALSE)</formula>
    </cfRule>
  </conditionalFormatting>
  <conditionalFormatting sqref="K10:K40">
    <cfRule type="expression" dxfId="41" priority="1">
      <formula>"wenn($K$10=""Beleg"";wahr;falsch)"</formula>
    </cfRule>
  </conditionalFormatting>
  <dataValidations count="2">
    <dataValidation type="list" allowBlank="1" showInputMessage="1" showErrorMessage="1" sqref="K5:O5">
      <formula1>#REF!</formula1>
    </dataValidation>
    <dataValidation type="list" allowBlank="1" showInputMessage="1" showErrorMessage="1" sqref="I10:I40">
      <formula1>INDIRECT(H10)</formula1>
    </dataValidation>
  </dataValidations>
  <printOptions horizontalCentered="1" verticalCentered="1"/>
  <pageMargins left="0.15748031496062992" right="0.19685039370078741" top="0.19685039370078741" bottom="0.19685039370078741" header="0" footer="0"/>
  <pageSetup paperSize="9" scale="53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Kostentabelle!$H$1:$H$3</xm:f>
          </x14:formula1>
          <xm:sqref>K10:K40</xm:sqref>
        </x14:dataValidation>
        <x14:dataValidation type="list" allowBlank="1" showInputMessage="1" showErrorMessage="1">
          <x14:formula1>
            <xm:f>Kostentabelle!$F$2:$F$6</xm:f>
          </x14:formula1>
          <xm:sqref>H10:H40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autoPageBreaks="0" fitToPage="1"/>
  </sheetPr>
  <dimension ref="A2:AC210"/>
  <sheetViews>
    <sheetView showGridLines="0" showZeros="0" showOutlineSymbols="0" zoomScale="85" zoomScaleNormal="85" workbookViewId="0">
      <selection activeCell="D4" sqref="D4:F4"/>
    </sheetView>
  </sheetViews>
  <sheetFormatPr baseColWidth="10" defaultColWidth="9.140625" defaultRowHeight="12.75" x14ac:dyDescent="0.2"/>
  <cols>
    <col min="1" max="1" width="6.7109375" style="60" customWidth="1"/>
    <col min="2" max="2" width="7" style="60" customWidth="1"/>
    <col min="3" max="3" width="37.85546875" style="60" customWidth="1"/>
    <col min="4" max="4" width="63" style="60" customWidth="1"/>
    <col min="5" max="7" width="7.7109375" style="60" customWidth="1"/>
    <col min="8" max="8" width="15.28515625" style="60" bestFit="1" customWidth="1"/>
    <col min="9" max="9" width="26.5703125" style="60" customWidth="1"/>
    <col min="10" max="10" width="11.7109375" style="60" customWidth="1"/>
    <col min="11" max="11" width="9.7109375" style="60" customWidth="1"/>
    <col min="12" max="12" width="11.7109375" style="60" customWidth="1"/>
    <col min="13" max="13" width="12.7109375" style="60" customWidth="1"/>
    <col min="14" max="14" width="12.85546875" style="60" customWidth="1"/>
    <col min="15" max="15" width="10.7109375" style="60" customWidth="1"/>
    <col min="16" max="17" width="12" style="60" customWidth="1"/>
    <col min="18" max="18" width="161.5703125" style="32" customWidth="1"/>
    <col min="19" max="19" width="9.140625" style="14" customWidth="1"/>
    <col min="20" max="20" width="15.42578125" style="14" customWidth="1"/>
    <col min="21" max="29" width="15.42578125" style="60" customWidth="1"/>
    <col min="30" max="16384" width="9.140625" style="60"/>
  </cols>
  <sheetData>
    <row r="2" spans="1:29" ht="20.25" x14ac:dyDescent="0.2">
      <c r="B2" s="140" t="s">
        <v>39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2"/>
      <c r="Q2" s="13"/>
      <c r="R2" s="20"/>
    </row>
    <row r="3" spans="1:29" x14ac:dyDescent="0.2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  <c r="Q3" s="17"/>
      <c r="R3" s="20"/>
    </row>
    <row r="4" spans="1:29" x14ac:dyDescent="0.2">
      <c r="B4" s="118" t="s">
        <v>40</v>
      </c>
      <c r="C4" s="119"/>
      <c r="D4" s="143"/>
      <c r="E4" s="144"/>
      <c r="F4" s="145"/>
      <c r="G4" s="18"/>
      <c r="H4" s="18"/>
      <c r="I4" s="118" t="s">
        <v>42</v>
      </c>
      <c r="J4" s="119"/>
      <c r="K4" s="146"/>
      <c r="L4" s="147"/>
      <c r="M4" s="147"/>
      <c r="N4" s="147"/>
      <c r="O4" s="148"/>
      <c r="P4" s="19"/>
      <c r="Q4" s="19"/>
      <c r="R4" s="33"/>
    </row>
    <row r="5" spans="1:29" x14ac:dyDescent="0.2">
      <c r="B5" s="125" t="s">
        <v>41</v>
      </c>
      <c r="C5" s="126"/>
      <c r="D5" s="132"/>
      <c r="E5" s="133"/>
      <c r="F5" s="134"/>
      <c r="G5" s="18"/>
      <c r="H5" s="18"/>
      <c r="I5" s="135" t="s">
        <v>66</v>
      </c>
      <c r="J5" s="136"/>
      <c r="K5" s="137" t="s">
        <v>35</v>
      </c>
      <c r="L5" s="138"/>
      <c r="M5" s="138"/>
      <c r="N5" s="138"/>
      <c r="O5" s="139"/>
      <c r="P5" s="19"/>
      <c r="Q5" s="19"/>
      <c r="R5" s="33"/>
    </row>
    <row r="6" spans="1:29" x14ac:dyDescent="0.2">
      <c r="B6" s="21"/>
      <c r="C6" s="21"/>
      <c r="D6" s="124"/>
      <c r="E6" s="124"/>
      <c r="F6" s="124"/>
      <c r="G6" s="22"/>
      <c r="H6" s="66"/>
      <c r="I6" s="125" t="s">
        <v>43</v>
      </c>
      <c r="J6" s="126"/>
      <c r="K6" s="127">
        <v>0.42</v>
      </c>
      <c r="L6" s="127"/>
      <c r="M6" s="127"/>
      <c r="N6" s="127"/>
      <c r="O6" s="128"/>
      <c r="P6" s="23"/>
      <c r="Q6" s="23"/>
      <c r="R6" s="34"/>
    </row>
    <row r="7" spans="1:29" x14ac:dyDescent="0.2">
      <c r="B7" s="24"/>
      <c r="P7" s="23"/>
      <c r="Q7" s="23"/>
      <c r="R7" s="34"/>
    </row>
    <row r="8" spans="1:29" ht="25.5" customHeight="1" x14ac:dyDescent="0.2">
      <c r="A8" s="30" t="s">
        <v>67</v>
      </c>
      <c r="B8" s="25" t="s">
        <v>4</v>
      </c>
      <c r="C8" s="25" t="s">
        <v>0</v>
      </c>
      <c r="D8" s="25" t="s">
        <v>1</v>
      </c>
      <c r="E8" s="25" t="s">
        <v>5</v>
      </c>
      <c r="F8" s="25" t="s">
        <v>6</v>
      </c>
      <c r="G8" s="25" t="s">
        <v>7</v>
      </c>
      <c r="H8" s="129" t="s">
        <v>10</v>
      </c>
      <c r="I8" s="130"/>
      <c r="J8" s="131"/>
      <c r="K8" s="129" t="s">
        <v>17</v>
      </c>
      <c r="L8" s="131"/>
      <c r="M8" s="129" t="s">
        <v>11</v>
      </c>
      <c r="N8" s="130"/>
      <c r="O8" s="130"/>
      <c r="P8" s="130"/>
      <c r="Q8" s="131"/>
      <c r="R8" s="31"/>
      <c r="S8" s="80"/>
      <c r="T8" s="109" t="s">
        <v>257</v>
      </c>
      <c r="U8" s="109"/>
      <c r="V8" s="109"/>
      <c r="W8" s="109"/>
      <c r="X8" s="109"/>
      <c r="Y8" s="109" t="s">
        <v>17</v>
      </c>
      <c r="Z8" s="109"/>
      <c r="AA8" s="109"/>
      <c r="AB8" s="109"/>
      <c r="AC8" s="109"/>
    </row>
    <row r="9" spans="1:29" x14ac:dyDescent="0.2">
      <c r="A9" s="26" t="s">
        <v>68</v>
      </c>
      <c r="B9" s="26"/>
      <c r="C9" s="26"/>
      <c r="D9" s="26"/>
      <c r="E9" s="27" t="s">
        <v>15</v>
      </c>
      <c r="F9" s="27" t="s">
        <v>15</v>
      </c>
      <c r="G9" s="26"/>
      <c r="H9" s="26"/>
      <c r="I9" s="27"/>
      <c r="J9" s="27" t="s">
        <v>3</v>
      </c>
      <c r="K9" s="27"/>
      <c r="L9" s="27" t="s">
        <v>3</v>
      </c>
      <c r="M9" s="27" t="s">
        <v>36</v>
      </c>
      <c r="N9" s="27" t="s">
        <v>37</v>
      </c>
      <c r="O9" s="27" t="s">
        <v>12</v>
      </c>
      <c r="P9" s="27" t="s">
        <v>254</v>
      </c>
      <c r="Q9" s="27" t="s">
        <v>69</v>
      </c>
      <c r="R9" s="78"/>
      <c r="S9" s="80"/>
      <c r="T9" s="82" t="s">
        <v>73</v>
      </c>
      <c r="U9" s="82" t="s">
        <v>126</v>
      </c>
      <c r="V9" s="82" t="s">
        <v>172</v>
      </c>
      <c r="W9" s="82" t="s">
        <v>203</v>
      </c>
      <c r="X9" s="82" t="s">
        <v>206</v>
      </c>
      <c r="Y9" s="82" t="s">
        <v>73</v>
      </c>
      <c r="Z9" s="82" t="s">
        <v>126</v>
      </c>
      <c r="AA9" s="82" t="s">
        <v>172</v>
      </c>
      <c r="AB9" s="82" t="s">
        <v>203</v>
      </c>
      <c r="AC9" s="82" t="s">
        <v>206</v>
      </c>
    </row>
    <row r="10" spans="1:29" s="38" customFormat="1" ht="15" x14ac:dyDescent="0.2">
      <c r="A10" s="51"/>
      <c r="B10" s="36"/>
      <c r="C10" s="40"/>
      <c r="D10" s="40"/>
      <c r="E10" s="37"/>
      <c r="F10" s="37"/>
      <c r="G10" s="86">
        <f t="shared" ref="G10:G40" si="0">IF((F10-E10)*24&gt;11.01,24,IF((F10-E10)*24&gt;3,IF(F10&gt;E10,ABS(ROUNDUP((F10-E10)*24,0)),ABS(ROUNDUP((IF(TEXT(E10,"H")&lt;&gt;"0",24-TEXT(E10,"HH"),0)+TEXT(F10,"HH")),0))),0))</f>
        <v>0</v>
      </c>
      <c r="H10" s="40"/>
      <c r="I10" s="40"/>
      <c r="J10" s="44">
        <f>IF(I10 &lt;&gt; "Keines",IF(G10&lt;=3,0,IF(G10&gt;3,IF(G10&lt;=12,G10/12*VLOOKUP(I10,Kostentabelle!$B$2:$D$175,2,FALSE),VLOOKUP(I10,Kostentabelle!$B$2:$D$175,2,FALSE)))),"")</f>
        <v>0</v>
      </c>
      <c r="K10" s="40"/>
      <c r="L10" s="42" t="str">
        <f>IF(K10="","",IF(K10="Beleg","",IF(K10="Nein","",VLOOKUP(I10,Kostentabelle!$B$2:$D$175,3,FALSE))))</f>
        <v/>
      </c>
      <c r="M10" s="40"/>
      <c r="N10" s="40"/>
      <c r="O10" s="54" t="str">
        <f t="shared" ref="O10:O40" si="1">IF(OR(M10="",N10=""),"",N10-M10)</f>
        <v/>
      </c>
      <c r="P10" s="56" t="str">
        <f>IF(O10="","",$K$6*O10)</f>
        <v/>
      </c>
      <c r="Q10" s="56" t="str">
        <f>IF(OR(A10="",O10=""),"",A10*0.05*O10)</f>
        <v/>
      </c>
      <c r="R10" s="79"/>
      <c r="S10" s="81"/>
      <c r="T10" s="83" t="str">
        <f>IF($H10=T$9,$J10,"")</f>
        <v/>
      </c>
      <c r="U10" s="83" t="str">
        <f t="shared" ref="U10:X25" si="2">IF($H10=U$9,$J10,"")</f>
        <v/>
      </c>
      <c r="V10" s="83" t="str">
        <f t="shared" si="2"/>
        <v/>
      </c>
      <c r="W10" s="83" t="str">
        <f t="shared" si="2"/>
        <v/>
      </c>
      <c r="X10" s="83" t="str">
        <f t="shared" si="2"/>
        <v/>
      </c>
      <c r="Y10" s="84" t="str">
        <f>IF($H10=Y$9,$L10,"")</f>
        <v/>
      </c>
      <c r="Z10" s="84" t="str">
        <f t="shared" ref="Z10:AC25" si="3">IF($H10=Z$9,$L10,"")</f>
        <v/>
      </c>
      <c r="AA10" s="84" t="str">
        <f t="shared" si="3"/>
        <v/>
      </c>
      <c r="AB10" s="84" t="str">
        <f t="shared" si="3"/>
        <v/>
      </c>
      <c r="AC10" s="84" t="str">
        <f t="shared" si="3"/>
        <v/>
      </c>
    </row>
    <row r="11" spans="1:29" s="38" customFormat="1" ht="15" x14ac:dyDescent="0.2">
      <c r="A11" s="52"/>
      <c r="B11" s="39"/>
      <c r="C11" s="40"/>
      <c r="D11" s="40"/>
      <c r="E11" s="41"/>
      <c r="F11" s="41"/>
      <c r="G11" s="43">
        <f t="shared" si="0"/>
        <v>0</v>
      </c>
      <c r="H11" s="40"/>
      <c r="I11" s="40"/>
      <c r="J11" s="44">
        <f>IF(I11 &lt;&gt; "Keines",IF(G11&lt;=3,0,IF(G11&gt;3,IF(G11&lt;=12,G11/12*VLOOKUP(I11,Kostentabelle!$B$2:$D$175,2,FALSE),VLOOKUP(I11,Kostentabelle!$B$2:$D$175,2,FALSE)))),"")</f>
        <v>0</v>
      </c>
      <c r="K11" s="40"/>
      <c r="L11" s="42" t="str">
        <f>IF(K11="","",IF(K11="Beleg","",IF(K11="Nein","",VLOOKUP(I11,Kostentabelle!$B$2:$D$175,3,FALSE))))</f>
        <v/>
      </c>
      <c r="M11" s="40"/>
      <c r="N11" s="40"/>
      <c r="O11" s="54" t="str">
        <f t="shared" si="1"/>
        <v/>
      </c>
      <c r="P11" s="77" t="str">
        <f t="shared" ref="P11:P40" si="4">IF(O11="","",$K$6*O11)</f>
        <v/>
      </c>
      <c r="Q11" s="77" t="str">
        <f t="shared" ref="Q11:Q40" si="5">IF(OR(A11="",O11=""),"",A11*0.05*O11)</f>
        <v/>
      </c>
      <c r="R11" s="79"/>
      <c r="S11" s="81"/>
      <c r="T11" s="83" t="str">
        <f t="shared" ref="T11:X40" si="6">IF($H11=T$9,$J11,"")</f>
        <v/>
      </c>
      <c r="U11" s="83" t="str">
        <f t="shared" si="2"/>
        <v/>
      </c>
      <c r="V11" s="83" t="str">
        <f t="shared" si="2"/>
        <v/>
      </c>
      <c r="W11" s="83" t="str">
        <f t="shared" si="2"/>
        <v/>
      </c>
      <c r="X11" s="83" t="str">
        <f t="shared" si="2"/>
        <v/>
      </c>
      <c r="Y11" s="84" t="str">
        <f t="shared" ref="Y11:AC40" si="7">IF($H11=Y$9,$L11,"")</f>
        <v/>
      </c>
      <c r="Z11" s="84" t="str">
        <f t="shared" si="3"/>
        <v/>
      </c>
      <c r="AA11" s="84" t="str">
        <f t="shared" si="3"/>
        <v/>
      </c>
      <c r="AB11" s="84" t="str">
        <f t="shared" si="3"/>
        <v/>
      </c>
      <c r="AC11" s="84" t="str">
        <f t="shared" si="3"/>
        <v/>
      </c>
    </row>
    <row r="12" spans="1:29" s="38" customFormat="1" ht="15" x14ac:dyDescent="0.2">
      <c r="A12" s="52"/>
      <c r="B12" s="39"/>
      <c r="C12" s="40"/>
      <c r="D12" s="40"/>
      <c r="E12" s="41"/>
      <c r="F12" s="41"/>
      <c r="G12" s="43">
        <f t="shared" si="0"/>
        <v>0</v>
      </c>
      <c r="H12" s="40"/>
      <c r="I12" s="40"/>
      <c r="J12" s="44">
        <f>IF(I12 &lt;&gt; "Keines",IF(G12&lt;=3,0,IF(G12&gt;3,IF(G12&lt;=12,G12/12*VLOOKUP(I12,Kostentabelle!$B$2:$D$175,2,FALSE),VLOOKUP(I12,Kostentabelle!$B$2:$D$175,2,FALSE)))),"")</f>
        <v>0</v>
      </c>
      <c r="K12" s="40"/>
      <c r="L12" s="42" t="str">
        <f>IF(K12="","",IF(K12="Beleg","",IF(K12="Nein","",VLOOKUP(I12,Kostentabelle!$B$2:$D$175,3,FALSE))))</f>
        <v/>
      </c>
      <c r="M12" s="40"/>
      <c r="N12" s="40"/>
      <c r="O12" s="54" t="str">
        <f t="shared" si="1"/>
        <v/>
      </c>
      <c r="P12" s="77" t="str">
        <f t="shared" si="4"/>
        <v/>
      </c>
      <c r="Q12" s="77" t="str">
        <f t="shared" si="5"/>
        <v/>
      </c>
      <c r="R12" s="79"/>
      <c r="S12" s="81"/>
      <c r="T12" s="83" t="str">
        <f t="shared" si="6"/>
        <v/>
      </c>
      <c r="U12" s="83" t="str">
        <f t="shared" si="2"/>
        <v/>
      </c>
      <c r="V12" s="83" t="str">
        <f t="shared" si="2"/>
        <v/>
      </c>
      <c r="W12" s="83" t="str">
        <f t="shared" si="2"/>
        <v/>
      </c>
      <c r="X12" s="83" t="str">
        <f t="shared" si="2"/>
        <v/>
      </c>
      <c r="Y12" s="84" t="str">
        <f t="shared" si="7"/>
        <v/>
      </c>
      <c r="Z12" s="84" t="str">
        <f t="shared" si="3"/>
        <v/>
      </c>
      <c r="AA12" s="84" t="str">
        <f t="shared" si="3"/>
        <v/>
      </c>
      <c r="AB12" s="84" t="str">
        <f t="shared" si="3"/>
        <v/>
      </c>
      <c r="AC12" s="84" t="str">
        <f t="shared" si="3"/>
        <v/>
      </c>
    </row>
    <row r="13" spans="1:29" s="38" customFormat="1" ht="15" x14ac:dyDescent="0.2">
      <c r="A13" s="52">
        <v>0</v>
      </c>
      <c r="B13" s="39"/>
      <c r="C13" s="40"/>
      <c r="D13" s="40"/>
      <c r="E13" s="41"/>
      <c r="F13" s="41"/>
      <c r="G13" s="43">
        <f t="shared" si="0"/>
        <v>0</v>
      </c>
      <c r="H13" s="40"/>
      <c r="I13" s="40"/>
      <c r="J13" s="44">
        <f>IF(I13 &lt;&gt; "Keines",IF(G13&lt;=3,0,IF(G13&gt;3,IF(G13&lt;=12,G13/12*VLOOKUP(I13,Kostentabelle!$B$2:$D$175,2,FALSE),VLOOKUP(I13,Kostentabelle!$B$2:$D$175,2,FALSE)))),"")</f>
        <v>0</v>
      </c>
      <c r="K13" s="40"/>
      <c r="L13" s="42" t="str">
        <f>IF(K13="","",IF(K13="Beleg","",IF(K13="Nein","",VLOOKUP(I13,Kostentabelle!$B$2:$D$175,3,FALSE))))</f>
        <v/>
      </c>
      <c r="M13" s="40"/>
      <c r="N13" s="40"/>
      <c r="O13" s="54" t="str">
        <f t="shared" si="1"/>
        <v/>
      </c>
      <c r="P13" s="77" t="str">
        <f t="shared" si="4"/>
        <v/>
      </c>
      <c r="Q13" s="77" t="str">
        <f t="shared" si="5"/>
        <v/>
      </c>
      <c r="R13" s="79"/>
      <c r="S13" s="81"/>
      <c r="T13" s="83" t="str">
        <f t="shared" si="6"/>
        <v/>
      </c>
      <c r="U13" s="83" t="str">
        <f t="shared" si="2"/>
        <v/>
      </c>
      <c r="V13" s="83" t="str">
        <f t="shared" si="2"/>
        <v/>
      </c>
      <c r="W13" s="83" t="str">
        <f t="shared" si="2"/>
        <v/>
      </c>
      <c r="X13" s="83" t="str">
        <f t="shared" si="2"/>
        <v/>
      </c>
      <c r="Y13" s="84" t="str">
        <f t="shared" si="7"/>
        <v/>
      </c>
      <c r="Z13" s="84" t="str">
        <f t="shared" si="3"/>
        <v/>
      </c>
      <c r="AA13" s="84" t="str">
        <f t="shared" si="3"/>
        <v/>
      </c>
      <c r="AB13" s="84" t="str">
        <f t="shared" si="3"/>
        <v/>
      </c>
      <c r="AC13" s="84" t="str">
        <f t="shared" si="3"/>
        <v/>
      </c>
    </row>
    <row r="14" spans="1:29" s="38" customFormat="1" ht="15" x14ac:dyDescent="0.2">
      <c r="A14" s="52">
        <v>0</v>
      </c>
      <c r="B14" s="39"/>
      <c r="C14" s="40"/>
      <c r="D14" s="40"/>
      <c r="E14" s="41"/>
      <c r="F14" s="41"/>
      <c r="G14" s="43">
        <f t="shared" si="0"/>
        <v>0</v>
      </c>
      <c r="H14" s="40"/>
      <c r="I14" s="40"/>
      <c r="J14" s="44">
        <f>IF(I14 &lt;&gt; "Keines",IF(G14&lt;=3,0,IF(G14&gt;3,IF(G14&lt;=12,G14/12*VLOOKUP(I14,Kostentabelle!$B$2:$D$175,2,FALSE),VLOOKUP(I14,Kostentabelle!$B$2:$D$175,2,FALSE)))),"")</f>
        <v>0</v>
      </c>
      <c r="K14" s="40"/>
      <c r="L14" s="42" t="str">
        <f>IF(K14="","",IF(K14="Beleg","",IF(K14="Nein","",VLOOKUP(I14,Kostentabelle!$B$2:$D$175,3,FALSE))))</f>
        <v/>
      </c>
      <c r="M14" s="40"/>
      <c r="N14" s="40"/>
      <c r="O14" s="54" t="str">
        <f t="shared" si="1"/>
        <v/>
      </c>
      <c r="P14" s="77" t="str">
        <f t="shared" si="4"/>
        <v/>
      </c>
      <c r="Q14" s="77" t="str">
        <f t="shared" si="5"/>
        <v/>
      </c>
      <c r="R14" s="79"/>
      <c r="S14" s="81"/>
      <c r="T14" s="83" t="str">
        <f t="shared" si="6"/>
        <v/>
      </c>
      <c r="U14" s="83" t="str">
        <f t="shared" si="2"/>
        <v/>
      </c>
      <c r="V14" s="83" t="str">
        <f t="shared" si="2"/>
        <v/>
      </c>
      <c r="W14" s="83" t="str">
        <f t="shared" si="2"/>
        <v/>
      </c>
      <c r="X14" s="83" t="str">
        <f t="shared" si="2"/>
        <v/>
      </c>
      <c r="Y14" s="84" t="str">
        <f t="shared" si="7"/>
        <v/>
      </c>
      <c r="Z14" s="84" t="str">
        <f t="shared" si="3"/>
        <v/>
      </c>
      <c r="AA14" s="84" t="str">
        <f t="shared" si="3"/>
        <v/>
      </c>
      <c r="AB14" s="84" t="str">
        <f t="shared" si="3"/>
        <v/>
      </c>
      <c r="AC14" s="84" t="str">
        <f t="shared" si="3"/>
        <v/>
      </c>
    </row>
    <row r="15" spans="1:29" s="38" customFormat="1" ht="15" x14ac:dyDescent="0.2">
      <c r="A15" s="52">
        <v>0</v>
      </c>
      <c r="B15" s="39"/>
      <c r="C15" s="40"/>
      <c r="D15" s="40"/>
      <c r="E15" s="41"/>
      <c r="F15" s="41"/>
      <c r="G15" s="43">
        <f t="shared" si="0"/>
        <v>0</v>
      </c>
      <c r="H15" s="40"/>
      <c r="I15" s="40"/>
      <c r="J15" s="44">
        <f>IF(I15 &lt;&gt; "Keines",IF(G15&lt;=3,0,IF(G15&gt;3,IF(G15&lt;=12,G15/12*VLOOKUP(I15,Kostentabelle!$B$2:$D$175,2,FALSE),VLOOKUP(I15,Kostentabelle!$B$2:$D$175,2,FALSE)))),"")</f>
        <v>0</v>
      </c>
      <c r="K15" s="40"/>
      <c r="L15" s="42" t="str">
        <f>IF(K15="","",IF(K15="Beleg","",IF(K15="Nein","",VLOOKUP(I15,Kostentabelle!$B$2:$D$175,3,FALSE))))</f>
        <v/>
      </c>
      <c r="M15" s="40"/>
      <c r="N15" s="40"/>
      <c r="O15" s="54" t="str">
        <f t="shared" si="1"/>
        <v/>
      </c>
      <c r="P15" s="77" t="str">
        <f t="shared" si="4"/>
        <v/>
      </c>
      <c r="Q15" s="77" t="str">
        <f t="shared" si="5"/>
        <v/>
      </c>
      <c r="R15" s="79"/>
      <c r="S15" s="81"/>
      <c r="T15" s="83" t="str">
        <f t="shared" si="6"/>
        <v/>
      </c>
      <c r="U15" s="83" t="str">
        <f t="shared" si="2"/>
        <v/>
      </c>
      <c r="V15" s="83" t="str">
        <f t="shared" si="2"/>
        <v/>
      </c>
      <c r="W15" s="83" t="str">
        <f t="shared" si="2"/>
        <v/>
      </c>
      <c r="X15" s="83" t="str">
        <f t="shared" si="2"/>
        <v/>
      </c>
      <c r="Y15" s="84" t="str">
        <f t="shared" si="7"/>
        <v/>
      </c>
      <c r="Z15" s="84" t="str">
        <f t="shared" si="3"/>
        <v/>
      </c>
      <c r="AA15" s="84" t="str">
        <f t="shared" si="3"/>
        <v/>
      </c>
      <c r="AB15" s="84" t="str">
        <f t="shared" si="3"/>
        <v/>
      </c>
      <c r="AC15" s="84" t="str">
        <f t="shared" si="3"/>
        <v/>
      </c>
    </row>
    <row r="16" spans="1:29" s="38" customFormat="1" ht="15" x14ac:dyDescent="0.2">
      <c r="A16" s="52">
        <v>0</v>
      </c>
      <c r="B16" s="39"/>
      <c r="C16" s="40"/>
      <c r="D16" s="40"/>
      <c r="E16" s="41"/>
      <c r="F16" s="41"/>
      <c r="G16" s="43">
        <f t="shared" si="0"/>
        <v>0</v>
      </c>
      <c r="H16" s="40"/>
      <c r="I16" s="40"/>
      <c r="J16" s="44">
        <f>IF(I16 &lt;&gt; "Keines",IF(G16&lt;=3,0,IF(G16&gt;3,IF(G16&lt;=12,G16/12*VLOOKUP(I16,Kostentabelle!$B$2:$D$175,2,FALSE),VLOOKUP(I16,Kostentabelle!$B$2:$D$175,2,FALSE)))),"")</f>
        <v>0</v>
      </c>
      <c r="K16" s="40"/>
      <c r="L16" s="42" t="str">
        <f>IF(K16="","",IF(K16="Beleg","",IF(K16="Nein","",VLOOKUP(I16,Kostentabelle!$B$2:$D$175,3,FALSE))))</f>
        <v/>
      </c>
      <c r="M16" s="40"/>
      <c r="N16" s="40"/>
      <c r="O16" s="54" t="str">
        <f t="shared" si="1"/>
        <v/>
      </c>
      <c r="P16" s="77" t="str">
        <f t="shared" si="4"/>
        <v/>
      </c>
      <c r="Q16" s="77" t="str">
        <f t="shared" si="5"/>
        <v/>
      </c>
      <c r="R16" s="79"/>
      <c r="S16" s="81"/>
      <c r="T16" s="83" t="str">
        <f t="shared" si="6"/>
        <v/>
      </c>
      <c r="U16" s="83" t="str">
        <f t="shared" si="2"/>
        <v/>
      </c>
      <c r="V16" s="83" t="str">
        <f t="shared" si="2"/>
        <v/>
      </c>
      <c r="W16" s="83" t="str">
        <f t="shared" si="2"/>
        <v/>
      </c>
      <c r="X16" s="83" t="str">
        <f t="shared" si="2"/>
        <v/>
      </c>
      <c r="Y16" s="84" t="str">
        <f t="shared" si="7"/>
        <v/>
      </c>
      <c r="Z16" s="84" t="str">
        <f t="shared" si="3"/>
        <v/>
      </c>
      <c r="AA16" s="84" t="str">
        <f t="shared" si="3"/>
        <v/>
      </c>
      <c r="AB16" s="84" t="str">
        <f t="shared" si="3"/>
        <v/>
      </c>
      <c r="AC16" s="84" t="str">
        <f t="shared" si="3"/>
        <v/>
      </c>
    </row>
    <row r="17" spans="1:29" s="38" customFormat="1" ht="15" x14ac:dyDescent="0.2">
      <c r="A17" s="52">
        <v>0</v>
      </c>
      <c r="B17" s="39"/>
      <c r="C17" s="40"/>
      <c r="D17" s="40"/>
      <c r="E17" s="41"/>
      <c r="F17" s="41"/>
      <c r="G17" s="43">
        <f t="shared" si="0"/>
        <v>0</v>
      </c>
      <c r="H17" s="40"/>
      <c r="I17" s="40"/>
      <c r="J17" s="44">
        <f>IF(I17 &lt;&gt; "Keines",IF(G17&lt;=3,0,IF(G17&gt;3,IF(G17&lt;=12,G17/12*VLOOKUP(I17,Kostentabelle!$B$2:$D$175,2,FALSE),VLOOKUP(I17,Kostentabelle!$B$2:$D$175,2,FALSE)))),"")</f>
        <v>0</v>
      </c>
      <c r="K17" s="40"/>
      <c r="L17" s="42" t="str">
        <f>IF(K17="","",IF(K17="Beleg","",IF(K17="Nein","",VLOOKUP(I17,Kostentabelle!$B$2:$D$175,3,FALSE))))</f>
        <v/>
      </c>
      <c r="M17" s="40"/>
      <c r="N17" s="40"/>
      <c r="O17" s="54" t="str">
        <f t="shared" si="1"/>
        <v/>
      </c>
      <c r="P17" s="77" t="str">
        <f t="shared" si="4"/>
        <v/>
      </c>
      <c r="Q17" s="77" t="str">
        <f t="shared" si="5"/>
        <v/>
      </c>
      <c r="R17" s="79"/>
      <c r="S17" s="81"/>
      <c r="T17" s="83" t="str">
        <f t="shared" si="6"/>
        <v/>
      </c>
      <c r="U17" s="83" t="str">
        <f t="shared" si="2"/>
        <v/>
      </c>
      <c r="V17" s="83" t="str">
        <f t="shared" si="2"/>
        <v/>
      </c>
      <c r="W17" s="83" t="str">
        <f t="shared" si="2"/>
        <v/>
      </c>
      <c r="X17" s="83" t="str">
        <f t="shared" si="2"/>
        <v/>
      </c>
      <c r="Y17" s="84" t="str">
        <f t="shared" si="7"/>
        <v/>
      </c>
      <c r="Z17" s="84" t="str">
        <f t="shared" si="3"/>
        <v/>
      </c>
      <c r="AA17" s="84" t="str">
        <f t="shared" si="3"/>
        <v/>
      </c>
      <c r="AB17" s="84" t="str">
        <f t="shared" si="3"/>
        <v/>
      </c>
      <c r="AC17" s="84" t="str">
        <f t="shared" si="3"/>
        <v/>
      </c>
    </row>
    <row r="18" spans="1:29" s="38" customFormat="1" ht="15" x14ac:dyDescent="0.2">
      <c r="A18" s="52">
        <v>0</v>
      </c>
      <c r="B18" s="39"/>
      <c r="C18" s="40"/>
      <c r="D18" s="40"/>
      <c r="E18" s="41"/>
      <c r="F18" s="41"/>
      <c r="G18" s="43">
        <f t="shared" si="0"/>
        <v>0</v>
      </c>
      <c r="H18" s="40"/>
      <c r="I18" s="40"/>
      <c r="J18" s="44">
        <f>IF(I18 &lt;&gt; "Keines",IF(G18&lt;=3,0,IF(G18&gt;3,IF(G18&lt;=12,G18/12*VLOOKUP(I18,Kostentabelle!$B$2:$D$175,2,FALSE),VLOOKUP(I18,Kostentabelle!$B$2:$D$175,2,FALSE)))),"")</f>
        <v>0</v>
      </c>
      <c r="K18" s="40"/>
      <c r="L18" s="42" t="str">
        <f>IF(K18="","",IF(K18="Beleg","",IF(K18="Nein","",VLOOKUP(I18,Kostentabelle!$B$2:$D$175,3,FALSE))))</f>
        <v/>
      </c>
      <c r="M18" s="40"/>
      <c r="N18" s="40"/>
      <c r="O18" s="54" t="str">
        <f t="shared" si="1"/>
        <v/>
      </c>
      <c r="P18" s="77" t="str">
        <f t="shared" si="4"/>
        <v/>
      </c>
      <c r="Q18" s="77" t="str">
        <f t="shared" si="5"/>
        <v/>
      </c>
      <c r="R18" s="79"/>
      <c r="S18" s="81"/>
      <c r="T18" s="83" t="str">
        <f t="shared" si="6"/>
        <v/>
      </c>
      <c r="U18" s="83" t="str">
        <f t="shared" si="2"/>
        <v/>
      </c>
      <c r="V18" s="83" t="str">
        <f t="shared" si="2"/>
        <v/>
      </c>
      <c r="W18" s="83" t="str">
        <f t="shared" si="2"/>
        <v/>
      </c>
      <c r="X18" s="83" t="str">
        <f t="shared" si="2"/>
        <v/>
      </c>
      <c r="Y18" s="84" t="str">
        <f t="shared" si="7"/>
        <v/>
      </c>
      <c r="Z18" s="84" t="str">
        <f t="shared" si="3"/>
        <v/>
      </c>
      <c r="AA18" s="84" t="str">
        <f t="shared" si="3"/>
        <v/>
      </c>
      <c r="AB18" s="84" t="str">
        <f t="shared" si="3"/>
        <v/>
      </c>
      <c r="AC18" s="84" t="str">
        <f t="shared" si="3"/>
        <v/>
      </c>
    </row>
    <row r="19" spans="1:29" s="38" customFormat="1" ht="15" x14ac:dyDescent="0.2">
      <c r="A19" s="52">
        <v>0</v>
      </c>
      <c r="B19" s="39"/>
      <c r="C19" s="40"/>
      <c r="D19" s="40"/>
      <c r="E19" s="41"/>
      <c r="F19" s="41"/>
      <c r="G19" s="43">
        <f t="shared" si="0"/>
        <v>0</v>
      </c>
      <c r="H19" s="40"/>
      <c r="I19" s="40"/>
      <c r="J19" s="44">
        <f>IF(I19 &lt;&gt; "Keines",IF(G19&lt;=3,0,IF(G19&gt;3,IF(G19&lt;=12,G19/12*VLOOKUP(I19,Kostentabelle!$B$2:$D$175,2,FALSE),VLOOKUP(I19,Kostentabelle!$B$2:$D$175,2,FALSE)))),"")</f>
        <v>0</v>
      </c>
      <c r="K19" s="40"/>
      <c r="L19" s="42" t="str">
        <f>IF(K19="","",IF(K19="Beleg","",IF(K19="Nein","",VLOOKUP(I19,Kostentabelle!$B$2:$D$175,3,FALSE))))</f>
        <v/>
      </c>
      <c r="M19" s="40"/>
      <c r="N19" s="40"/>
      <c r="O19" s="54" t="str">
        <f t="shared" si="1"/>
        <v/>
      </c>
      <c r="P19" s="77" t="str">
        <f t="shared" si="4"/>
        <v/>
      </c>
      <c r="Q19" s="77" t="str">
        <f t="shared" si="5"/>
        <v/>
      </c>
      <c r="R19" s="79"/>
      <c r="S19" s="81"/>
      <c r="T19" s="83" t="str">
        <f t="shared" si="6"/>
        <v/>
      </c>
      <c r="U19" s="83" t="str">
        <f t="shared" si="2"/>
        <v/>
      </c>
      <c r="V19" s="83" t="str">
        <f t="shared" si="2"/>
        <v/>
      </c>
      <c r="W19" s="83" t="str">
        <f t="shared" si="2"/>
        <v/>
      </c>
      <c r="X19" s="83" t="str">
        <f t="shared" si="2"/>
        <v/>
      </c>
      <c r="Y19" s="84" t="str">
        <f t="shared" si="7"/>
        <v/>
      </c>
      <c r="Z19" s="84" t="str">
        <f t="shared" si="3"/>
        <v/>
      </c>
      <c r="AA19" s="84" t="str">
        <f t="shared" si="3"/>
        <v/>
      </c>
      <c r="AB19" s="84" t="str">
        <f t="shared" si="3"/>
        <v/>
      </c>
      <c r="AC19" s="84" t="str">
        <f t="shared" si="3"/>
        <v/>
      </c>
    </row>
    <row r="20" spans="1:29" s="38" customFormat="1" ht="15" x14ac:dyDescent="0.2">
      <c r="A20" s="52">
        <v>0</v>
      </c>
      <c r="B20" s="39"/>
      <c r="C20" s="40"/>
      <c r="D20" s="40"/>
      <c r="E20" s="41"/>
      <c r="F20" s="41"/>
      <c r="G20" s="43">
        <f t="shared" si="0"/>
        <v>0</v>
      </c>
      <c r="H20" s="40"/>
      <c r="I20" s="40"/>
      <c r="J20" s="44">
        <f>IF(I20 &lt;&gt; "Keines",IF(G20&lt;=3,0,IF(G20&gt;3,IF(G20&lt;=12,G20/12*VLOOKUP(I20,Kostentabelle!$B$2:$D$175,2,FALSE),VLOOKUP(I20,Kostentabelle!$B$2:$D$175,2,FALSE)))),"")</f>
        <v>0</v>
      </c>
      <c r="K20" s="40"/>
      <c r="L20" s="42" t="str">
        <f>IF(K20="","",IF(K20="Beleg","",IF(K20="Nein","",VLOOKUP(I20,Kostentabelle!$B$2:$D$175,3,FALSE))))</f>
        <v/>
      </c>
      <c r="M20" s="40"/>
      <c r="N20" s="40"/>
      <c r="O20" s="54" t="str">
        <f t="shared" si="1"/>
        <v/>
      </c>
      <c r="P20" s="77" t="str">
        <f t="shared" si="4"/>
        <v/>
      </c>
      <c r="Q20" s="77" t="str">
        <f t="shared" si="5"/>
        <v/>
      </c>
      <c r="R20" s="79"/>
      <c r="S20" s="81"/>
      <c r="T20" s="83" t="str">
        <f t="shared" si="6"/>
        <v/>
      </c>
      <c r="U20" s="83" t="str">
        <f t="shared" si="2"/>
        <v/>
      </c>
      <c r="V20" s="83" t="str">
        <f t="shared" si="2"/>
        <v/>
      </c>
      <c r="W20" s="83" t="str">
        <f t="shared" si="2"/>
        <v/>
      </c>
      <c r="X20" s="83" t="str">
        <f t="shared" si="2"/>
        <v/>
      </c>
      <c r="Y20" s="84" t="str">
        <f t="shared" si="7"/>
        <v/>
      </c>
      <c r="Z20" s="84" t="str">
        <f t="shared" si="3"/>
        <v/>
      </c>
      <c r="AA20" s="84" t="str">
        <f t="shared" si="3"/>
        <v/>
      </c>
      <c r="AB20" s="84" t="str">
        <f t="shared" si="3"/>
        <v/>
      </c>
      <c r="AC20" s="84" t="str">
        <f t="shared" si="3"/>
        <v/>
      </c>
    </row>
    <row r="21" spans="1:29" s="38" customFormat="1" ht="15" x14ac:dyDescent="0.2">
      <c r="A21" s="52">
        <v>0</v>
      </c>
      <c r="B21" s="39"/>
      <c r="C21" s="40"/>
      <c r="D21" s="40"/>
      <c r="E21" s="41"/>
      <c r="F21" s="41"/>
      <c r="G21" s="43">
        <f t="shared" si="0"/>
        <v>0</v>
      </c>
      <c r="H21" s="40"/>
      <c r="I21" s="40"/>
      <c r="J21" s="44">
        <f>IF(I21 &lt;&gt; "Keines",IF(G21&lt;=3,0,IF(G21&gt;3,IF(G21&lt;=12,G21/12*VLOOKUP(I21,Kostentabelle!$B$2:$D$175,2,FALSE),VLOOKUP(I21,Kostentabelle!$B$2:$D$175,2,FALSE)))),"")</f>
        <v>0</v>
      </c>
      <c r="K21" s="40"/>
      <c r="L21" s="42" t="str">
        <f>IF(K21="","",IF(K21="Beleg","",IF(K21="Nein","",VLOOKUP(I21,Kostentabelle!$B$2:$D$175,3,FALSE))))</f>
        <v/>
      </c>
      <c r="M21" s="40"/>
      <c r="N21" s="40"/>
      <c r="O21" s="54" t="str">
        <f t="shared" si="1"/>
        <v/>
      </c>
      <c r="P21" s="77" t="str">
        <f t="shared" si="4"/>
        <v/>
      </c>
      <c r="Q21" s="77" t="str">
        <f t="shared" si="5"/>
        <v/>
      </c>
      <c r="R21" s="79"/>
      <c r="S21" s="81"/>
      <c r="T21" s="83" t="str">
        <f t="shared" si="6"/>
        <v/>
      </c>
      <c r="U21" s="83" t="str">
        <f t="shared" si="2"/>
        <v/>
      </c>
      <c r="V21" s="83" t="str">
        <f t="shared" si="2"/>
        <v/>
      </c>
      <c r="W21" s="83" t="str">
        <f t="shared" si="2"/>
        <v/>
      </c>
      <c r="X21" s="83" t="str">
        <f t="shared" si="2"/>
        <v/>
      </c>
      <c r="Y21" s="84" t="str">
        <f t="shared" si="7"/>
        <v/>
      </c>
      <c r="Z21" s="84" t="str">
        <f t="shared" si="3"/>
        <v/>
      </c>
      <c r="AA21" s="84" t="str">
        <f t="shared" si="3"/>
        <v/>
      </c>
      <c r="AB21" s="84" t="str">
        <f t="shared" si="3"/>
        <v/>
      </c>
      <c r="AC21" s="84" t="str">
        <f t="shared" si="3"/>
        <v/>
      </c>
    </row>
    <row r="22" spans="1:29" s="38" customFormat="1" ht="15" x14ac:dyDescent="0.2">
      <c r="A22" s="52">
        <v>0</v>
      </c>
      <c r="B22" s="39"/>
      <c r="C22" s="40"/>
      <c r="D22" s="40"/>
      <c r="E22" s="41"/>
      <c r="F22" s="41"/>
      <c r="G22" s="43">
        <f t="shared" si="0"/>
        <v>0</v>
      </c>
      <c r="H22" s="40"/>
      <c r="I22" s="40"/>
      <c r="J22" s="44">
        <f>IF(I22 &lt;&gt; "Keines",IF(G22&lt;=3,0,IF(G22&gt;3,IF(G22&lt;=12,G22/12*VLOOKUP(I22,Kostentabelle!$B$2:$D$175,2,FALSE),VLOOKUP(I22,Kostentabelle!$B$2:$D$175,2,FALSE)))),"")</f>
        <v>0</v>
      </c>
      <c r="K22" s="40"/>
      <c r="L22" s="42" t="str">
        <f>IF(K22="","",IF(K22="Beleg","",IF(K22="Nein","",VLOOKUP(I22,Kostentabelle!$B$2:$D$175,3,FALSE))))</f>
        <v/>
      </c>
      <c r="M22" s="40"/>
      <c r="N22" s="40"/>
      <c r="O22" s="54" t="str">
        <f t="shared" si="1"/>
        <v/>
      </c>
      <c r="P22" s="77" t="str">
        <f t="shared" si="4"/>
        <v/>
      </c>
      <c r="Q22" s="77" t="str">
        <f t="shared" si="5"/>
        <v/>
      </c>
      <c r="R22" s="79"/>
      <c r="S22" s="81"/>
      <c r="T22" s="83" t="str">
        <f t="shared" si="6"/>
        <v/>
      </c>
      <c r="U22" s="83" t="str">
        <f t="shared" si="2"/>
        <v/>
      </c>
      <c r="V22" s="83" t="str">
        <f t="shared" si="2"/>
        <v/>
      </c>
      <c r="W22" s="83" t="str">
        <f t="shared" si="2"/>
        <v/>
      </c>
      <c r="X22" s="83" t="str">
        <f t="shared" si="2"/>
        <v/>
      </c>
      <c r="Y22" s="84" t="str">
        <f t="shared" si="7"/>
        <v/>
      </c>
      <c r="Z22" s="84" t="str">
        <f t="shared" si="3"/>
        <v/>
      </c>
      <c r="AA22" s="84" t="str">
        <f t="shared" si="3"/>
        <v/>
      </c>
      <c r="AB22" s="84" t="str">
        <f t="shared" si="3"/>
        <v/>
      </c>
      <c r="AC22" s="84" t="str">
        <f t="shared" si="3"/>
        <v/>
      </c>
    </row>
    <row r="23" spans="1:29" s="38" customFormat="1" ht="15" x14ac:dyDescent="0.2">
      <c r="A23" s="52">
        <v>0</v>
      </c>
      <c r="B23" s="39"/>
      <c r="C23" s="40"/>
      <c r="D23" s="40"/>
      <c r="E23" s="41"/>
      <c r="F23" s="41"/>
      <c r="G23" s="43">
        <f t="shared" si="0"/>
        <v>0</v>
      </c>
      <c r="H23" s="40"/>
      <c r="I23" s="40"/>
      <c r="J23" s="44">
        <f>IF(I23 &lt;&gt; "Keines",IF(G23&lt;=3,0,IF(G23&gt;3,IF(G23&lt;=12,G23/12*VLOOKUP(I23,Kostentabelle!$B$2:$D$175,2,FALSE),VLOOKUP(I23,Kostentabelle!$B$2:$D$175,2,FALSE)))),"")</f>
        <v>0</v>
      </c>
      <c r="K23" s="40"/>
      <c r="L23" s="42" t="str">
        <f>IF(K23="","",IF(K23="Beleg","",IF(K23="Nein","",VLOOKUP(I23,Kostentabelle!$B$2:$D$175,3,FALSE))))</f>
        <v/>
      </c>
      <c r="M23" s="40"/>
      <c r="N23" s="40"/>
      <c r="O23" s="54" t="str">
        <f t="shared" si="1"/>
        <v/>
      </c>
      <c r="P23" s="77" t="str">
        <f t="shared" si="4"/>
        <v/>
      </c>
      <c r="Q23" s="77" t="str">
        <f t="shared" si="5"/>
        <v/>
      </c>
      <c r="R23" s="79"/>
      <c r="S23" s="81"/>
      <c r="T23" s="83" t="str">
        <f t="shared" si="6"/>
        <v/>
      </c>
      <c r="U23" s="83" t="str">
        <f t="shared" si="2"/>
        <v/>
      </c>
      <c r="V23" s="83" t="str">
        <f t="shared" si="2"/>
        <v/>
      </c>
      <c r="W23" s="83" t="str">
        <f t="shared" si="2"/>
        <v/>
      </c>
      <c r="X23" s="83" t="str">
        <f t="shared" si="2"/>
        <v/>
      </c>
      <c r="Y23" s="84" t="str">
        <f t="shared" si="7"/>
        <v/>
      </c>
      <c r="Z23" s="84" t="str">
        <f t="shared" si="3"/>
        <v/>
      </c>
      <c r="AA23" s="84" t="str">
        <f t="shared" si="3"/>
        <v/>
      </c>
      <c r="AB23" s="84" t="str">
        <f t="shared" si="3"/>
        <v/>
      </c>
      <c r="AC23" s="84" t="str">
        <f t="shared" si="3"/>
        <v/>
      </c>
    </row>
    <row r="24" spans="1:29" s="38" customFormat="1" ht="15" x14ac:dyDescent="0.2">
      <c r="A24" s="52">
        <v>0</v>
      </c>
      <c r="B24" s="39"/>
      <c r="C24" s="40"/>
      <c r="D24" s="40"/>
      <c r="E24" s="41"/>
      <c r="F24" s="41"/>
      <c r="G24" s="43">
        <f t="shared" si="0"/>
        <v>0</v>
      </c>
      <c r="H24" s="40"/>
      <c r="I24" s="40"/>
      <c r="J24" s="44">
        <f>IF(I24 &lt;&gt; "Keines",IF(G24&lt;=3,0,IF(G24&gt;3,IF(G24&lt;=12,G24/12*VLOOKUP(I24,Kostentabelle!$B$2:$D$175,2,FALSE),VLOOKUP(I24,Kostentabelle!$B$2:$D$175,2,FALSE)))),"")</f>
        <v>0</v>
      </c>
      <c r="K24" s="40"/>
      <c r="L24" s="42" t="str">
        <f>IF(K24="","",IF(K24="Beleg","",IF(K24="Nein","",VLOOKUP(I24,Kostentabelle!$B$2:$D$175,3,FALSE))))</f>
        <v/>
      </c>
      <c r="M24" s="40"/>
      <c r="N24" s="40"/>
      <c r="O24" s="54" t="str">
        <f t="shared" si="1"/>
        <v/>
      </c>
      <c r="P24" s="77" t="str">
        <f t="shared" si="4"/>
        <v/>
      </c>
      <c r="Q24" s="77" t="str">
        <f t="shared" si="5"/>
        <v/>
      </c>
      <c r="R24" s="79"/>
      <c r="S24" s="81"/>
      <c r="T24" s="83" t="str">
        <f t="shared" si="6"/>
        <v/>
      </c>
      <c r="U24" s="83" t="str">
        <f t="shared" si="2"/>
        <v/>
      </c>
      <c r="V24" s="83" t="str">
        <f t="shared" si="2"/>
        <v/>
      </c>
      <c r="W24" s="83" t="str">
        <f t="shared" si="2"/>
        <v/>
      </c>
      <c r="X24" s="83" t="str">
        <f t="shared" si="2"/>
        <v/>
      </c>
      <c r="Y24" s="84" t="str">
        <f t="shared" si="7"/>
        <v/>
      </c>
      <c r="Z24" s="84" t="str">
        <f t="shared" si="3"/>
        <v/>
      </c>
      <c r="AA24" s="84" t="str">
        <f t="shared" si="3"/>
        <v/>
      </c>
      <c r="AB24" s="84" t="str">
        <f t="shared" si="3"/>
        <v/>
      </c>
      <c r="AC24" s="84" t="str">
        <f t="shared" si="3"/>
        <v/>
      </c>
    </row>
    <row r="25" spans="1:29" s="38" customFormat="1" ht="15" x14ac:dyDescent="0.2">
      <c r="A25" s="52">
        <v>0</v>
      </c>
      <c r="B25" s="39"/>
      <c r="C25" s="40"/>
      <c r="D25" s="40"/>
      <c r="E25" s="41"/>
      <c r="F25" s="41"/>
      <c r="G25" s="43">
        <f t="shared" si="0"/>
        <v>0</v>
      </c>
      <c r="H25" s="40"/>
      <c r="I25" s="40"/>
      <c r="J25" s="44">
        <f>IF(I25 &lt;&gt; "Keines",IF(G25&lt;=3,0,IF(G25&gt;3,IF(G25&lt;=12,G25/12*VLOOKUP(I25,Kostentabelle!$B$2:$D$175,2,FALSE),VLOOKUP(I25,Kostentabelle!$B$2:$D$175,2,FALSE)))),"")</f>
        <v>0</v>
      </c>
      <c r="K25" s="40"/>
      <c r="L25" s="42" t="str">
        <f>IF(K25="","",IF(K25="Beleg","",IF(K25="Nein","",VLOOKUP(I25,Kostentabelle!$B$2:$D$175,3,FALSE))))</f>
        <v/>
      </c>
      <c r="M25" s="40"/>
      <c r="N25" s="40"/>
      <c r="O25" s="54" t="str">
        <f t="shared" si="1"/>
        <v/>
      </c>
      <c r="P25" s="77" t="str">
        <f t="shared" si="4"/>
        <v/>
      </c>
      <c r="Q25" s="77" t="str">
        <f t="shared" si="5"/>
        <v/>
      </c>
      <c r="R25" s="79"/>
      <c r="S25" s="81"/>
      <c r="T25" s="83" t="str">
        <f t="shared" si="6"/>
        <v/>
      </c>
      <c r="U25" s="83" t="str">
        <f t="shared" si="2"/>
        <v/>
      </c>
      <c r="V25" s="83" t="str">
        <f t="shared" si="2"/>
        <v/>
      </c>
      <c r="W25" s="83" t="str">
        <f t="shared" si="2"/>
        <v/>
      </c>
      <c r="X25" s="83" t="str">
        <f t="shared" si="2"/>
        <v/>
      </c>
      <c r="Y25" s="84" t="str">
        <f t="shared" si="7"/>
        <v/>
      </c>
      <c r="Z25" s="84" t="str">
        <f t="shared" si="3"/>
        <v/>
      </c>
      <c r="AA25" s="84" t="str">
        <f t="shared" si="3"/>
        <v/>
      </c>
      <c r="AB25" s="84" t="str">
        <f t="shared" si="3"/>
        <v/>
      </c>
      <c r="AC25" s="84" t="str">
        <f t="shared" si="3"/>
        <v/>
      </c>
    </row>
    <row r="26" spans="1:29" s="38" customFormat="1" ht="15" x14ac:dyDescent="0.2">
      <c r="A26" s="52">
        <v>0</v>
      </c>
      <c r="B26" s="39"/>
      <c r="C26" s="40"/>
      <c r="D26" s="40"/>
      <c r="E26" s="41"/>
      <c r="F26" s="41"/>
      <c r="G26" s="43">
        <f t="shared" si="0"/>
        <v>0</v>
      </c>
      <c r="H26" s="40"/>
      <c r="I26" s="40"/>
      <c r="J26" s="44">
        <f>IF(I26 &lt;&gt; "Keines",IF(G26&lt;=3,0,IF(G26&gt;3,IF(G26&lt;=12,G26/12*VLOOKUP(I26,Kostentabelle!$B$2:$D$175,2,FALSE),VLOOKUP(I26,Kostentabelle!$B$2:$D$175,2,FALSE)))),"")</f>
        <v>0</v>
      </c>
      <c r="K26" s="40"/>
      <c r="L26" s="42" t="str">
        <f>IF(K26="","",IF(K26="Beleg","",IF(K26="Nein","",VLOOKUP(I26,Kostentabelle!$B$2:$D$175,3,FALSE))))</f>
        <v/>
      </c>
      <c r="M26" s="40"/>
      <c r="N26" s="40"/>
      <c r="O26" s="54" t="str">
        <f t="shared" si="1"/>
        <v/>
      </c>
      <c r="P26" s="77" t="str">
        <f t="shared" si="4"/>
        <v/>
      </c>
      <c r="Q26" s="77" t="str">
        <f t="shared" si="5"/>
        <v/>
      </c>
      <c r="R26" s="79"/>
      <c r="S26" s="81"/>
      <c r="T26" s="83" t="str">
        <f t="shared" si="6"/>
        <v/>
      </c>
      <c r="U26" s="83" t="str">
        <f t="shared" si="6"/>
        <v/>
      </c>
      <c r="V26" s="83" t="str">
        <f t="shared" si="6"/>
        <v/>
      </c>
      <c r="W26" s="83" t="str">
        <f t="shared" si="6"/>
        <v/>
      </c>
      <c r="X26" s="83" t="str">
        <f t="shared" si="6"/>
        <v/>
      </c>
      <c r="Y26" s="84" t="str">
        <f t="shared" si="7"/>
        <v/>
      </c>
      <c r="Z26" s="84" t="str">
        <f t="shared" si="7"/>
        <v/>
      </c>
      <c r="AA26" s="84" t="str">
        <f t="shared" si="7"/>
        <v/>
      </c>
      <c r="AB26" s="84" t="str">
        <f t="shared" si="7"/>
        <v/>
      </c>
      <c r="AC26" s="84" t="str">
        <f t="shared" si="7"/>
        <v/>
      </c>
    </row>
    <row r="27" spans="1:29" s="38" customFormat="1" ht="15" x14ac:dyDescent="0.2">
      <c r="A27" s="52">
        <v>0</v>
      </c>
      <c r="B27" s="39"/>
      <c r="C27" s="40"/>
      <c r="D27" s="40"/>
      <c r="E27" s="41"/>
      <c r="F27" s="41"/>
      <c r="G27" s="43">
        <f t="shared" si="0"/>
        <v>0</v>
      </c>
      <c r="H27" s="40"/>
      <c r="I27" s="40"/>
      <c r="J27" s="44">
        <f>IF(I27 &lt;&gt; "Keines",IF(G27&lt;=3,0,IF(G27&gt;3,IF(G27&lt;=12,G27/12*VLOOKUP(I27,Kostentabelle!$B$2:$D$175,2,FALSE),VLOOKUP(I27,Kostentabelle!$B$2:$D$175,2,FALSE)))),"")</f>
        <v>0</v>
      </c>
      <c r="K27" s="40"/>
      <c r="L27" s="42" t="str">
        <f>IF(K27="","",IF(K27="Beleg","",IF(K27="Nein","",VLOOKUP(I27,Kostentabelle!$B$2:$D$175,3,FALSE))))</f>
        <v/>
      </c>
      <c r="M27" s="40"/>
      <c r="N27" s="40"/>
      <c r="O27" s="54" t="str">
        <f t="shared" si="1"/>
        <v/>
      </c>
      <c r="P27" s="77" t="str">
        <f t="shared" si="4"/>
        <v/>
      </c>
      <c r="Q27" s="77" t="str">
        <f t="shared" si="5"/>
        <v/>
      </c>
      <c r="R27" s="79"/>
      <c r="S27" s="81"/>
      <c r="T27" s="83" t="str">
        <f t="shared" si="6"/>
        <v/>
      </c>
      <c r="U27" s="83" t="str">
        <f t="shared" si="6"/>
        <v/>
      </c>
      <c r="V27" s="83" t="str">
        <f t="shared" si="6"/>
        <v/>
      </c>
      <c r="W27" s="83" t="str">
        <f t="shared" si="6"/>
        <v/>
      </c>
      <c r="X27" s="83" t="str">
        <f t="shared" si="6"/>
        <v/>
      </c>
      <c r="Y27" s="84" t="str">
        <f t="shared" si="7"/>
        <v/>
      </c>
      <c r="Z27" s="84" t="str">
        <f t="shared" si="7"/>
        <v/>
      </c>
      <c r="AA27" s="84" t="str">
        <f t="shared" si="7"/>
        <v/>
      </c>
      <c r="AB27" s="84" t="str">
        <f t="shared" si="7"/>
        <v/>
      </c>
      <c r="AC27" s="84" t="str">
        <f t="shared" si="7"/>
        <v/>
      </c>
    </row>
    <row r="28" spans="1:29" s="38" customFormat="1" ht="15" x14ac:dyDescent="0.2">
      <c r="A28" s="52">
        <v>0</v>
      </c>
      <c r="B28" s="39"/>
      <c r="C28" s="40"/>
      <c r="D28" s="40"/>
      <c r="E28" s="41"/>
      <c r="F28" s="41"/>
      <c r="G28" s="43">
        <f t="shared" si="0"/>
        <v>0</v>
      </c>
      <c r="H28" s="40"/>
      <c r="I28" s="40"/>
      <c r="J28" s="44">
        <f>IF(I28 &lt;&gt; "Keines",IF(G28&lt;=3,0,IF(G28&gt;3,IF(G28&lt;=12,G28/12*VLOOKUP(I28,Kostentabelle!$B$2:$D$175,2,FALSE),VLOOKUP(I28,Kostentabelle!$B$2:$D$175,2,FALSE)))),"")</f>
        <v>0</v>
      </c>
      <c r="K28" s="40"/>
      <c r="L28" s="42" t="str">
        <f>IF(K28="","",IF(K28="Beleg","",IF(K28="Nein","",VLOOKUP(I28,Kostentabelle!$B$2:$D$175,3,FALSE))))</f>
        <v/>
      </c>
      <c r="M28" s="40"/>
      <c r="N28" s="40"/>
      <c r="O28" s="54" t="str">
        <f t="shared" si="1"/>
        <v/>
      </c>
      <c r="P28" s="77" t="str">
        <f t="shared" si="4"/>
        <v/>
      </c>
      <c r="Q28" s="77" t="str">
        <f t="shared" si="5"/>
        <v/>
      </c>
      <c r="R28" s="79"/>
      <c r="S28" s="81"/>
      <c r="T28" s="83" t="str">
        <f t="shared" si="6"/>
        <v/>
      </c>
      <c r="U28" s="83" t="str">
        <f t="shared" si="6"/>
        <v/>
      </c>
      <c r="V28" s="83" t="str">
        <f t="shared" si="6"/>
        <v/>
      </c>
      <c r="W28" s="83" t="str">
        <f t="shared" si="6"/>
        <v/>
      </c>
      <c r="X28" s="83" t="str">
        <f t="shared" si="6"/>
        <v/>
      </c>
      <c r="Y28" s="84" t="str">
        <f t="shared" si="7"/>
        <v/>
      </c>
      <c r="Z28" s="84" t="str">
        <f t="shared" si="7"/>
        <v/>
      </c>
      <c r="AA28" s="84" t="str">
        <f t="shared" si="7"/>
        <v/>
      </c>
      <c r="AB28" s="84" t="str">
        <f t="shared" si="7"/>
        <v/>
      </c>
      <c r="AC28" s="84" t="str">
        <f t="shared" si="7"/>
        <v/>
      </c>
    </row>
    <row r="29" spans="1:29" s="38" customFormat="1" ht="15" x14ac:dyDescent="0.2">
      <c r="A29" s="52">
        <v>0</v>
      </c>
      <c r="B29" s="39"/>
      <c r="C29" s="40"/>
      <c r="D29" s="40"/>
      <c r="E29" s="41"/>
      <c r="F29" s="41"/>
      <c r="G29" s="43">
        <f t="shared" si="0"/>
        <v>0</v>
      </c>
      <c r="H29" s="40"/>
      <c r="I29" s="40"/>
      <c r="J29" s="44">
        <f>IF(I29 &lt;&gt; "Keines",IF(G29&lt;=3,0,IF(G29&gt;3,IF(G29&lt;=12,G29/12*VLOOKUP(I29,Kostentabelle!$B$2:$D$175,2,FALSE),VLOOKUP(I29,Kostentabelle!$B$2:$D$175,2,FALSE)))),"")</f>
        <v>0</v>
      </c>
      <c r="K29" s="40"/>
      <c r="L29" s="42" t="str">
        <f>IF(K29="","",IF(K29="Beleg","",IF(K29="Nein","",VLOOKUP(I29,Kostentabelle!$B$2:$D$175,3,FALSE))))</f>
        <v/>
      </c>
      <c r="M29" s="40"/>
      <c r="N29" s="40"/>
      <c r="O29" s="54" t="str">
        <f t="shared" si="1"/>
        <v/>
      </c>
      <c r="P29" s="77" t="str">
        <f t="shared" si="4"/>
        <v/>
      </c>
      <c r="Q29" s="77" t="str">
        <f t="shared" si="5"/>
        <v/>
      </c>
      <c r="R29" s="79"/>
      <c r="S29" s="81"/>
      <c r="T29" s="83" t="str">
        <f t="shared" si="6"/>
        <v/>
      </c>
      <c r="U29" s="83" t="str">
        <f t="shared" si="6"/>
        <v/>
      </c>
      <c r="V29" s="83" t="str">
        <f t="shared" si="6"/>
        <v/>
      </c>
      <c r="W29" s="83" t="str">
        <f t="shared" si="6"/>
        <v/>
      </c>
      <c r="X29" s="83" t="str">
        <f t="shared" si="6"/>
        <v/>
      </c>
      <c r="Y29" s="84" t="str">
        <f t="shared" si="7"/>
        <v/>
      </c>
      <c r="Z29" s="84" t="str">
        <f t="shared" si="7"/>
        <v/>
      </c>
      <c r="AA29" s="84" t="str">
        <f t="shared" si="7"/>
        <v/>
      </c>
      <c r="AB29" s="84" t="str">
        <f t="shared" si="7"/>
        <v/>
      </c>
      <c r="AC29" s="84" t="str">
        <f t="shared" si="7"/>
        <v/>
      </c>
    </row>
    <row r="30" spans="1:29" s="38" customFormat="1" ht="15" x14ac:dyDescent="0.2">
      <c r="A30" s="52">
        <v>0</v>
      </c>
      <c r="B30" s="39"/>
      <c r="C30" s="40"/>
      <c r="D30" s="40"/>
      <c r="E30" s="41"/>
      <c r="F30" s="41"/>
      <c r="G30" s="43">
        <f t="shared" si="0"/>
        <v>0</v>
      </c>
      <c r="H30" s="40"/>
      <c r="I30" s="40"/>
      <c r="J30" s="44">
        <f>IF(I30 &lt;&gt; "Keines",IF(G30&lt;=3,0,IF(G30&gt;3,IF(G30&lt;=12,G30/12*VLOOKUP(I30,Kostentabelle!$B$2:$D$175,2,FALSE),VLOOKUP(I30,Kostentabelle!$B$2:$D$175,2,FALSE)))),"")</f>
        <v>0</v>
      </c>
      <c r="K30" s="40"/>
      <c r="L30" s="42" t="str">
        <f>IF(K30="","",IF(K30="Beleg","",IF(K30="Nein","",VLOOKUP(I30,Kostentabelle!$B$2:$D$175,3,FALSE))))</f>
        <v/>
      </c>
      <c r="M30" s="40"/>
      <c r="N30" s="40"/>
      <c r="O30" s="54" t="str">
        <f t="shared" si="1"/>
        <v/>
      </c>
      <c r="P30" s="77" t="str">
        <f t="shared" si="4"/>
        <v/>
      </c>
      <c r="Q30" s="77" t="str">
        <f t="shared" si="5"/>
        <v/>
      </c>
      <c r="R30" s="79"/>
      <c r="S30" s="81"/>
      <c r="T30" s="83" t="str">
        <f t="shared" si="6"/>
        <v/>
      </c>
      <c r="U30" s="83" t="str">
        <f t="shared" si="6"/>
        <v/>
      </c>
      <c r="V30" s="83" t="str">
        <f t="shared" si="6"/>
        <v/>
      </c>
      <c r="W30" s="83" t="str">
        <f t="shared" si="6"/>
        <v/>
      </c>
      <c r="X30" s="83" t="str">
        <f t="shared" si="6"/>
        <v/>
      </c>
      <c r="Y30" s="84" t="str">
        <f t="shared" si="7"/>
        <v/>
      </c>
      <c r="Z30" s="84" t="str">
        <f t="shared" si="7"/>
        <v/>
      </c>
      <c r="AA30" s="84" t="str">
        <f t="shared" si="7"/>
        <v/>
      </c>
      <c r="AB30" s="84" t="str">
        <f t="shared" si="7"/>
        <v/>
      </c>
      <c r="AC30" s="84" t="str">
        <f t="shared" si="7"/>
        <v/>
      </c>
    </row>
    <row r="31" spans="1:29" s="38" customFormat="1" ht="15" x14ac:dyDescent="0.2">
      <c r="A31" s="52"/>
      <c r="B31" s="39"/>
      <c r="C31" s="40"/>
      <c r="D31" s="40"/>
      <c r="E31" s="41"/>
      <c r="F31" s="41"/>
      <c r="G31" s="43">
        <f t="shared" si="0"/>
        <v>0</v>
      </c>
      <c r="H31" s="40"/>
      <c r="I31" s="40"/>
      <c r="J31" s="44">
        <f>IF(I31 &lt;&gt; "Keines",IF(G31&lt;=3,0,IF(G31&gt;3,IF(G31&lt;=12,G31/12*VLOOKUP(I31,Kostentabelle!$B$2:$D$175,2,FALSE),VLOOKUP(I31,Kostentabelle!$B$2:$D$175,2,FALSE)))),"")</f>
        <v>0</v>
      </c>
      <c r="K31" s="40"/>
      <c r="L31" s="42" t="str">
        <f>IF(K31="","",IF(K31="Beleg","",IF(K31="Nein","",VLOOKUP(I31,Kostentabelle!$B$2:$D$175,3,FALSE))))</f>
        <v/>
      </c>
      <c r="M31" s="40"/>
      <c r="N31" s="40"/>
      <c r="O31" s="54" t="str">
        <f t="shared" si="1"/>
        <v/>
      </c>
      <c r="P31" s="77" t="str">
        <f t="shared" si="4"/>
        <v/>
      </c>
      <c r="Q31" s="77" t="str">
        <f t="shared" si="5"/>
        <v/>
      </c>
      <c r="R31" s="79"/>
      <c r="S31" s="81"/>
      <c r="T31" s="83" t="str">
        <f t="shared" si="6"/>
        <v/>
      </c>
      <c r="U31" s="83" t="str">
        <f t="shared" si="6"/>
        <v/>
      </c>
      <c r="V31" s="83" t="str">
        <f t="shared" si="6"/>
        <v/>
      </c>
      <c r="W31" s="83" t="str">
        <f t="shared" si="6"/>
        <v/>
      </c>
      <c r="X31" s="83" t="str">
        <f t="shared" si="6"/>
        <v/>
      </c>
      <c r="Y31" s="84" t="str">
        <f t="shared" si="7"/>
        <v/>
      </c>
      <c r="Z31" s="84" t="str">
        <f t="shared" si="7"/>
        <v/>
      </c>
      <c r="AA31" s="84" t="str">
        <f t="shared" si="7"/>
        <v/>
      </c>
      <c r="AB31" s="84" t="str">
        <f t="shared" si="7"/>
        <v/>
      </c>
      <c r="AC31" s="84" t="str">
        <f t="shared" si="7"/>
        <v/>
      </c>
    </row>
    <row r="32" spans="1:29" s="38" customFormat="1" ht="15" x14ac:dyDescent="0.2">
      <c r="A32" s="52"/>
      <c r="B32" s="39"/>
      <c r="C32" s="40"/>
      <c r="D32" s="40"/>
      <c r="E32" s="41"/>
      <c r="F32" s="41"/>
      <c r="G32" s="43">
        <f t="shared" si="0"/>
        <v>0</v>
      </c>
      <c r="H32" s="40"/>
      <c r="I32" s="40"/>
      <c r="J32" s="44">
        <f>IF(I32 &lt;&gt; "Keines",IF(G32&lt;=3,0,IF(G32&gt;3,IF(G32&lt;=12,G32/12*VLOOKUP(I32,Kostentabelle!$B$2:$D$175,2,FALSE),VLOOKUP(I32,Kostentabelle!$B$2:$D$175,2,FALSE)))),"")</f>
        <v>0</v>
      </c>
      <c r="K32" s="40"/>
      <c r="L32" s="42" t="str">
        <f>IF(K32="","",IF(K32="Beleg","",IF(K32="Nein","",VLOOKUP(I32,Kostentabelle!$B$2:$D$175,3,FALSE))))</f>
        <v/>
      </c>
      <c r="M32" s="40"/>
      <c r="N32" s="40"/>
      <c r="O32" s="54" t="str">
        <f t="shared" si="1"/>
        <v/>
      </c>
      <c r="P32" s="77" t="str">
        <f t="shared" si="4"/>
        <v/>
      </c>
      <c r="Q32" s="77" t="str">
        <f t="shared" si="5"/>
        <v/>
      </c>
      <c r="R32" s="79"/>
      <c r="S32" s="81"/>
      <c r="T32" s="83" t="str">
        <f t="shared" si="6"/>
        <v/>
      </c>
      <c r="U32" s="83" t="str">
        <f t="shared" si="6"/>
        <v/>
      </c>
      <c r="V32" s="83" t="str">
        <f t="shared" si="6"/>
        <v/>
      </c>
      <c r="W32" s="83" t="str">
        <f t="shared" si="6"/>
        <v/>
      </c>
      <c r="X32" s="83" t="str">
        <f t="shared" si="6"/>
        <v/>
      </c>
      <c r="Y32" s="84" t="str">
        <f t="shared" si="7"/>
        <v/>
      </c>
      <c r="Z32" s="84" t="str">
        <f t="shared" si="7"/>
        <v/>
      </c>
      <c r="AA32" s="84" t="str">
        <f t="shared" si="7"/>
        <v/>
      </c>
      <c r="AB32" s="84" t="str">
        <f t="shared" si="7"/>
        <v/>
      </c>
      <c r="AC32" s="84" t="str">
        <f t="shared" si="7"/>
        <v/>
      </c>
    </row>
    <row r="33" spans="1:29" s="38" customFormat="1" ht="15" x14ac:dyDescent="0.2">
      <c r="A33" s="52"/>
      <c r="B33" s="39"/>
      <c r="C33" s="40"/>
      <c r="D33" s="40"/>
      <c r="E33" s="41"/>
      <c r="F33" s="41"/>
      <c r="G33" s="43">
        <f t="shared" si="0"/>
        <v>0</v>
      </c>
      <c r="H33" s="40"/>
      <c r="I33" s="40"/>
      <c r="J33" s="44">
        <f>IF(I33 &lt;&gt; "Keines",IF(G33&lt;=3,0,IF(G33&gt;3,IF(G33&lt;=12,G33/12*VLOOKUP(I33,Kostentabelle!$B$2:$D$175,2,FALSE),VLOOKUP(I33,Kostentabelle!$B$2:$D$175,2,FALSE)))),"")</f>
        <v>0</v>
      </c>
      <c r="K33" s="40"/>
      <c r="L33" s="42" t="str">
        <f>IF(K33="","",IF(K33="Beleg","",IF(K33="Nein","",VLOOKUP(I33,Kostentabelle!$B$2:$D$175,3,FALSE))))</f>
        <v/>
      </c>
      <c r="M33" s="40"/>
      <c r="N33" s="40"/>
      <c r="O33" s="54" t="str">
        <f t="shared" si="1"/>
        <v/>
      </c>
      <c r="P33" s="77" t="str">
        <f t="shared" si="4"/>
        <v/>
      </c>
      <c r="Q33" s="77" t="str">
        <f t="shared" si="5"/>
        <v/>
      </c>
      <c r="R33" s="79"/>
      <c r="S33" s="81"/>
      <c r="T33" s="83" t="str">
        <f t="shared" si="6"/>
        <v/>
      </c>
      <c r="U33" s="83" t="str">
        <f t="shared" si="6"/>
        <v/>
      </c>
      <c r="V33" s="83" t="str">
        <f t="shared" si="6"/>
        <v/>
      </c>
      <c r="W33" s="83" t="str">
        <f t="shared" si="6"/>
        <v/>
      </c>
      <c r="X33" s="83" t="str">
        <f t="shared" si="6"/>
        <v/>
      </c>
      <c r="Y33" s="84" t="str">
        <f t="shared" si="7"/>
        <v/>
      </c>
      <c r="Z33" s="84" t="str">
        <f t="shared" si="7"/>
        <v/>
      </c>
      <c r="AA33" s="84" t="str">
        <f t="shared" si="7"/>
        <v/>
      </c>
      <c r="AB33" s="84" t="str">
        <f t="shared" si="7"/>
        <v/>
      </c>
      <c r="AC33" s="84" t="str">
        <f t="shared" si="7"/>
        <v/>
      </c>
    </row>
    <row r="34" spans="1:29" s="38" customFormat="1" ht="15" x14ac:dyDescent="0.2">
      <c r="A34" s="52"/>
      <c r="B34" s="39"/>
      <c r="C34" s="40"/>
      <c r="D34" s="40"/>
      <c r="E34" s="41"/>
      <c r="F34" s="41"/>
      <c r="G34" s="43">
        <f t="shared" si="0"/>
        <v>0</v>
      </c>
      <c r="H34" s="40"/>
      <c r="I34" s="40"/>
      <c r="J34" s="44">
        <f>IF(I34 &lt;&gt; "Keines",IF(G34&lt;=3,0,IF(G34&gt;3,IF(G34&lt;=12,G34/12*VLOOKUP(I34,Kostentabelle!$B$2:$D$175,2,FALSE),VLOOKUP(I34,Kostentabelle!$B$2:$D$175,2,FALSE)))),"")</f>
        <v>0</v>
      </c>
      <c r="K34" s="40"/>
      <c r="L34" s="42" t="str">
        <f>IF(K34="","",IF(K34="Beleg","",IF(K34="Nein","",VLOOKUP(I34,Kostentabelle!$B$2:$D$175,3,FALSE))))</f>
        <v/>
      </c>
      <c r="M34" s="40"/>
      <c r="N34" s="40"/>
      <c r="O34" s="54" t="str">
        <f t="shared" si="1"/>
        <v/>
      </c>
      <c r="P34" s="77" t="str">
        <f t="shared" si="4"/>
        <v/>
      </c>
      <c r="Q34" s="77" t="str">
        <f t="shared" si="5"/>
        <v/>
      </c>
      <c r="R34" s="79"/>
      <c r="S34" s="81"/>
      <c r="T34" s="83" t="str">
        <f t="shared" si="6"/>
        <v/>
      </c>
      <c r="U34" s="83" t="str">
        <f t="shared" si="6"/>
        <v/>
      </c>
      <c r="V34" s="83" t="str">
        <f t="shared" si="6"/>
        <v/>
      </c>
      <c r="W34" s="83" t="str">
        <f t="shared" si="6"/>
        <v/>
      </c>
      <c r="X34" s="83" t="str">
        <f t="shared" si="6"/>
        <v/>
      </c>
      <c r="Y34" s="84" t="str">
        <f t="shared" si="7"/>
        <v/>
      </c>
      <c r="Z34" s="84" t="str">
        <f t="shared" si="7"/>
        <v/>
      </c>
      <c r="AA34" s="84" t="str">
        <f t="shared" si="7"/>
        <v/>
      </c>
      <c r="AB34" s="84" t="str">
        <f t="shared" si="7"/>
        <v/>
      </c>
      <c r="AC34" s="84" t="str">
        <f t="shared" si="7"/>
        <v/>
      </c>
    </row>
    <row r="35" spans="1:29" s="38" customFormat="1" ht="15" x14ac:dyDescent="0.2">
      <c r="A35" s="52"/>
      <c r="B35" s="39"/>
      <c r="C35" s="40"/>
      <c r="D35" s="40"/>
      <c r="E35" s="41"/>
      <c r="F35" s="41"/>
      <c r="G35" s="43">
        <f t="shared" si="0"/>
        <v>0</v>
      </c>
      <c r="H35" s="40"/>
      <c r="I35" s="40"/>
      <c r="J35" s="44">
        <f>IF(I35 &lt;&gt; "Keines",IF(G35&lt;=3,0,IF(G35&gt;3,IF(G35&lt;=12,G35/12*VLOOKUP(I35,Kostentabelle!$B$2:$D$175,2,FALSE),VLOOKUP(I35,Kostentabelle!$B$2:$D$175,2,FALSE)))),"")</f>
        <v>0</v>
      </c>
      <c r="K35" s="40"/>
      <c r="L35" s="42" t="str">
        <f>IF(K35="","",IF(K35="Beleg","",IF(K35="Nein","",VLOOKUP(I35,Kostentabelle!$B$2:$D$175,3,FALSE))))</f>
        <v/>
      </c>
      <c r="M35" s="40"/>
      <c r="N35" s="40"/>
      <c r="O35" s="54" t="str">
        <f t="shared" si="1"/>
        <v/>
      </c>
      <c r="P35" s="77" t="str">
        <f t="shared" si="4"/>
        <v/>
      </c>
      <c r="Q35" s="77" t="str">
        <f t="shared" si="5"/>
        <v/>
      </c>
      <c r="R35" s="79"/>
      <c r="S35" s="81"/>
      <c r="T35" s="83" t="str">
        <f t="shared" si="6"/>
        <v/>
      </c>
      <c r="U35" s="83" t="str">
        <f t="shared" si="6"/>
        <v/>
      </c>
      <c r="V35" s="83" t="str">
        <f t="shared" si="6"/>
        <v/>
      </c>
      <c r="W35" s="83" t="str">
        <f t="shared" si="6"/>
        <v/>
      </c>
      <c r="X35" s="83" t="str">
        <f t="shared" si="6"/>
        <v/>
      </c>
      <c r="Y35" s="84" t="str">
        <f t="shared" si="7"/>
        <v/>
      </c>
      <c r="Z35" s="84" t="str">
        <f t="shared" si="7"/>
        <v/>
      </c>
      <c r="AA35" s="84" t="str">
        <f t="shared" si="7"/>
        <v/>
      </c>
      <c r="AB35" s="84" t="str">
        <f t="shared" si="7"/>
        <v/>
      </c>
      <c r="AC35" s="84" t="str">
        <f t="shared" si="7"/>
        <v/>
      </c>
    </row>
    <row r="36" spans="1:29" s="38" customFormat="1" ht="15" x14ac:dyDescent="0.2">
      <c r="A36" s="52"/>
      <c r="B36" s="39"/>
      <c r="C36" s="40"/>
      <c r="D36" s="40"/>
      <c r="E36" s="41"/>
      <c r="F36" s="41"/>
      <c r="G36" s="43">
        <f t="shared" si="0"/>
        <v>0</v>
      </c>
      <c r="H36" s="40"/>
      <c r="I36" s="40"/>
      <c r="J36" s="44">
        <f>IF(I36 &lt;&gt; "Keines",IF(G36&lt;=3,0,IF(G36&gt;3,IF(G36&lt;=12,G36/12*VLOOKUP(I36,Kostentabelle!$B$2:$D$175,2,FALSE),VLOOKUP(I36,Kostentabelle!$B$2:$D$175,2,FALSE)))),"")</f>
        <v>0</v>
      </c>
      <c r="K36" s="40"/>
      <c r="L36" s="42" t="str">
        <f>IF(K36="","",IF(K36="Beleg","",IF(K36="Nein","",VLOOKUP(I36,Kostentabelle!$B$2:$D$175,3,FALSE))))</f>
        <v/>
      </c>
      <c r="M36" s="40"/>
      <c r="N36" s="40"/>
      <c r="O36" s="54" t="str">
        <f t="shared" si="1"/>
        <v/>
      </c>
      <c r="P36" s="77" t="str">
        <f t="shared" si="4"/>
        <v/>
      </c>
      <c r="Q36" s="77" t="str">
        <f t="shared" si="5"/>
        <v/>
      </c>
      <c r="R36" s="79"/>
      <c r="S36" s="81"/>
      <c r="T36" s="83" t="str">
        <f t="shared" si="6"/>
        <v/>
      </c>
      <c r="U36" s="83" t="str">
        <f t="shared" si="6"/>
        <v/>
      </c>
      <c r="V36" s="83" t="str">
        <f t="shared" si="6"/>
        <v/>
      </c>
      <c r="W36" s="83" t="str">
        <f t="shared" si="6"/>
        <v/>
      </c>
      <c r="X36" s="83" t="str">
        <f t="shared" si="6"/>
        <v/>
      </c>
      <c r="Y36" s="84" t="str">
        <f t="shared" si="7"/>
        <v/>
      </c>
      <c r="Z36" s="84" t="str">
        <f t="shared" si="7"/>
        <v/>
      </c>
      <c r="AA36" s="84" t="str">
        <f t="shared" si="7"/>
        <v/>
      </c>
      <c r="AB36" s="84" t="str">
        <f t="shared" si="7"/>
        <v/>
      </c>
      <c r="AC36" s="84" t="str">
        <f t="shared" si="7"/>
        <v/>
      </c>
    </row>
    <row r="37" spans="1:29" s="38" customFormat="1" ht="15" x14ac:dyDescent="0.2">
      <c r="A37" s="52"/>
      <c r="B37" s="39"/>
      <c r="C37" s="40"/>
      <c r="D37" s="40"/>
      <c r="E37" s="41"/>
      <c r="F37" s="41"/>
      <c r="G37" s="43">
        <f t="shared" si="0"/>
        <v>0</v>
      </c>
      <c r="H37" s="40"/>
      <c r="I37" s="40"/>
      <c r="J37" s="44">
        <f>IF(I37 &lt;&gt; "Keines",IF(G37&lt;=3,0,IF(G37&gt;3,IF(G37&lt;=12,G37/12*VLOOKUP(I37,Kostentabelle!$B$2:$D$175,2,FALSE),VLOOKUP(I37,Kostentabelle!$B$2:$D$175,2,FALSE)))),"")</f>
        <v>0</v>
      </c>
      <c r="K37" s="40"/>
      <c r="L37" s="42" t="str">
        <f>IF(K37="","",IF(K37="Beleg","",IF(K37="Nein","",VLOOKUP(I37,Kostentabelle!$B$2:$D$175,3,FALSE))))</f>
        <v/>
      </c>
      <c r="M37" s="40"/>
      <c r="N37" s="40"/>
      <c r="O37" s="54" t="str">
        <f t="shared" si="1"/>
        <v/>
      </c>
      <c r="P37" s="77" t="str">
        <f t="shared" si="4"/>
        <v/>
      </c>
      <c r="Q37" s="77" t="str">
        <f t="shared" si="5"/>
        <v/>
      </c>
      <c r="R37" s="79"/>
      <c r="S37" s="81"/>
      <c r="T37" s="83" t="str">
        <f t="shared" si="6"/>
        <v/>
      </c>
      <c r="U37" s="83" t="str">
        <f t="shared" si="6"/>
        <v/>
      </c>
      <c r="V37" s="83" t="str">
        <f t="shared" si="6"/>
        <v/>
      </c>
      <c r="W37" s="83" t="str">
        <f t="shared" si="6"/>
        <v/>
      </c>
      <c r="X37" s="83" t="str">
        <f t="shared" si="6"/>
        <v/>
      </c>
      <c r="Y37" s="84" t="str">
        <f t="shared" si="7"/>
        <v/>
      </c>
      <c r="Z37" s="84" t="str">
        <f t="shared" si="7"/>
        <v/>
      </c>
      <c r="AA37" s="84" t="str">
        <f t="shared" si="7"/>
        <v/>
      </c>
      <c r="AB37" s="84" t="str">
        <f t="shared" si="7"/>
        <v/>
      </c>
      <c r="AC37" s="84" t="str">
        <f t="shared" si="7"/>
        <v/>
      </c>
    </row>
    <row r="38" spans="1:29" s="38" customFormat="1" ht="15" x14ac:dyDescent="0.2">
      <c r="A38" s="52"/>
      <c r="B38" s="39"/>
      <c r="C38" s="40"/>
      <c r="D38" s="40"/>
      <c r="E38" s="41"/>
      <c r="F38" s="41"/>
      <c r="G38" s="43">
        <f t="shared" si="0"/>
        <v>0</v>
      </c>
      <c r="H38" s="40"/>
      <c r="I38" s="40"/>
      <c r="J38" s="44">
        <f>IF(I38 &lt;&gt; "Keines",IF(G38&lt;=3,0,IF(G38&gt;3,IF(G38&lt;=12,G38/12*VLOOKUP(I38,Kostentabelle!$B$2:$D$175,2,FALSE),VLOOKUP(I38,Kostentabelle!$B$2:$D$175,2,FALSE)))),"")</f>
        <v>0</v>
      </c>
      <c r="K38" s="40"/>
      <c r="L38" s="42" t="str">
        <f>IF(K38="","",IF(K38="Beleg","",IF(K38="Nein","",VLOOKUP(I38,Kostentabelle!$B$2:$D$175,3,FALSE))))</f>
        <v/>
      </c>
      <c r="M38" s="40"/>
      <c r="N38" s="40"/>
      <c r="O38" s="54" t="str">
        <f t="shared" si="1"/>
        <v/>
      </c>
      <c r="P38" s="77" t="str">
        <f t="shared" si="4"/>
        <v/>
      </c>
      <c r="Q38" s="77" t="str">
        <f t="shared" si="5"/>
        <v/>
      </c>
      <c r="R38" s="79"/>
      <c r="S38" s="81"/>
      <c r="T38" s="83" t="str">
        <f t="shared" si="6"/>
        <v/>
      </c>
      <c r="U38" s="83" t="str">
        <f t="shared" si="6"/>
        <v/>
      </c>
      <c r="V38" s="83" t="str">
        <f t="shared" si="6"/>
        <v/>
      </c>
      <c r="W38" s="83" t="str">
        <f t="shared" si="6"/>
        <v/>
      </c>
      <c r="X38" s="83" t="str">
        <f t="shared" si="6"/>
        <v/>
      </c>
      <c r="Y38" s="84" t="str">
        <f t="shared" si="7"/>
        <v/>
      </c>
      <c r="Z38" s="84" t="str">
        <f t="shared" si="7"/>
        <v/>
      </c>
      <c r="AA38" s="84" t="str">
        <f t="shared" si="7"/>
        <v/>
      </c>
      <c r="AB38" s="84" t="str">
        <f t="shared" si="7"/>
        <v/>
      </c>
      <c r="AC38" s="84" t="str">
        <f t="shared" si="7"/>
        <v/>
      </c>
    </row>
    <row r="39" spans="1:29" s="38" customFormat="1" ht="15" x14ac:dyDescent="0.2">
      <c r="A39" s="52"/>
      <c r="B39" s="39"/>
      <c r="C39" s="40"/>
      <c r="D39" s="40"/>
      <c r="E39" s="41"/>
      <c r="F39" s="41"/>
      <c r="G39" s="43">
        <f t="shared" si="0"/>
        <v>0</v>
      </c>
      <c r="H39" s="40"/>
      <c r="I39" s="40"/>
      <c r="J39" s="44">
        <f>IF(I39 &lt;&gt; "Keines",IF(G39&lt;=3,0,IF(G39&gt;3,IF(G39&lt;=12,G39/12*VLOOKUP(I39,Kostentabelle!$B$2:$D$175,2,FALSE),VLOOKUP(I39,Kostentabelle!$B$2:$D$175,2,FALSE)))),"")</f>
        <v>0</v>
      </c>
      <c r="K39" s="40"/>
      <c r="L39" s="42" t="str">
        <f>IF(K39="","",IF(K39="Beleg","",IF(K39="Nein","",VLOOKUP(I39,Kostentabelle!$B$2:$D$175,3,FALSE))))</f>
        <v/>
      </c>
      <c r="M39" s="40"/>
      <c r="N39" s="40"/>
      <c r="O39" s="54" t="str">
        <f t="shared" si="1"/>
        <v/>
      </c>
      <c r="P39" s="77" t="str">
        <f t="shared" si="4"/>
        <v/>
      </c>
      <c r="Q39" s="77" t="str">
        <f t="shared" si="5"/>
        <v/>
      </c>
      <c r="R39" s="79"/>
      <c r="S39" s="81"/>
      <c r="T39" s="83" t="str">
        <f t="shared" si="6"/>
        <v/>
      </c>
      <c r="U39" s="83" t="str">
        <f t="shared" si="6"/>
        <v/>
      </c>
      <c r="V39" s="83" t="str">
        <f t="shared" si="6"/>
        <v/>
      </c>
      <c r="W39" s="83" t="str">
        <f t="shared" si="6"/>
        <v/>
      </c>
      <c r="X39" s="83" t="str">
        <f t="shared" si="6"/>
        <v/>
      </c>
      <c r="Y39" s="84" t="str">
        <f t="shared" si="7"/>
        <v/>
      </c>
      <c r="Z39" s="84" t="str">
        <f t="shared" si="7"/>
        <v/>
      </c>
      <c r="AA39" s="84" t="str">
        <f t="shared" si="7"/>
        <v/>
      </c>
      <c r="AB39" s="84" t="str">
        <f t="shared" si="7"/>
        <v/>
      </c>
      <c r="AC39" s="84" t="str">
        <f t="shared" si="7"/>
        <v/>
      </c>
    </row>
    <row r="40" spans="1:29" s="38" customFormat="1" ht="15" x14ac:dyDescent="0.2">
      <c r="A40" s="53"/>
      <c r="B40" s="45"/>
      <c r="C40" s="46"/>
      <c r="D40" s="46"/>
      <c r="E40" s="47"/>
      <c r="F40" s="47"/>
      <c r="G40" s="48">
        <f t="shared" si="0"/>
        <v>0</v>
      </c>
      <c r="H40" s="40"/>
      <c r="I40" s="40"/>
      <c r="J40" s="44">
        <f>IF(I40 &lt;&gt; "Keines",IF(G40&lt;=3,0,IF(G40&gt;3,IF(G40&lt;=12,G40/12*VLOOKUP(I40,Kostentabelle!$B$2:$D$175,2,FALSE),VLOOKUP(I40,Kostentabelle!$B$2:$D$175,2,FALSE)))),"")</f>
        <v>0</v>
      </c>
      <c r="K40" s="40"/>
      <c r="L40" s="42" t="str">
        <f>IF(K40="","",IF(K40="Beleg","",IF(K40="Nein","",VLOOKUP(I40,Kostentabelle!$B$2:$D$175,3,FALSE))))</f>
        <v/>
      </c>
      <c r="M40" s="40"/>
      <c r="N40" s="40"/>
      <c r="O40" s="55" t="str">
        <f t="shared" si="1"/>
        <v/>
      </c>
      <c r="P40" s="40" t="str">
        <f t="shared" si="4"/>
        <v/>
      </c>
      <c r="Q40" s="40" t="str">
        <f t="shared" si="5"/>
        <v/>
      </c>
      <c r="R40" s="79"/>
      <c r="S40" s="81"/>
      <c r="T40" s="83" t="str">
        <f t="shared" si="6"/>
        <v/>
      </c>
      <c r="U40" s="83" t="str">
        <f t="shared" si="6"/>
        <v/>
      </c>
      <c r="V40" s="83" t="str">
        <f t="shared" si="6"/>
        <v/>
      </c>
      <c r="W40" s="83" t="str">
        <f t="shared" si="6"/>
        <v/>
      </c>
      <c r="X40" s="83" t="str">
        <f t="shared" si="6"/>
        <v/>
      </c>
      <c r="Y40" s="84" t="str">
        <f t="shared" si="7"/>
        <v/>
      </c>
      <c r="Z40" s="84" t="str">
        <f t="shared" si="7"/>
        <v/>
      </c>
      <c r="AA40" s="84" t="str">
        <f t="shared" si="7"/>
        <v/>
      </c>
      <c r="AB40" s="84" t="str">
        <f t="shared" si="7"/>
        <v/>
      </c>
      <c r="AC40" s="84" t="str">
        <f t="shared" si="7"/>
        <v/>
      </c>
    </row>
    <row r="41" spans="1:29" ht="15.75" thickBot="1" x14ac:dyDescent="0.25">
      <c r="B41" s="110"/>
      <c r="C41" s="111"/>
      <c r="D41" s="111"/>
      <c r="E41" s="111"/>
      <c r="F41" s="111"/>
      <c r="G41" s="111"/>
      <c r="H41" s="61"/>
      <c r="I41" s="110"/>
      <c r="J41" s="112"/>
      <c r="K41" s="112"/>
      <c r="L41" s="114"/>
      <c r="M41" s="114"/>
      <c r="N41" s="114"/>
      <c r="O41" s="114"/>
      <c r="P41" s="49"/>
      <c r="Q41" s="49"/>
      <c r="R41" s="34"/>
      <c r="S41" s="80"/>
      <c r="T41" s="85">
        <f>SUM(T10:T40)</f>
        <v>0</v>
      </c>
      <c r="U41" s="85">
        <f t="shared" ref="U41:AC41" si="8">SUM(U10:U40)</f>
        <v>0</v>
      </c>
      <c r="V41" s="85">
        <f t="shared" si="8"/>
        <v>0</v>
      </c>
      <c r="W41" s="85">
        <f t="shared" si="8"/>
        <v>0</v>
      </c>
      <c r="X41" s="85">
        <f t="shared" si="8"/>
        <v>0</v>
      </c>
      <c r="Y41" s="85">
        <f t="shared" si="8"/>
        <v>0</v>
      </c>
      <c r="Z41" s="85">
        <f t="shared" si="8"/>
        <v>0</v>
      </c>
      <c r="AA41" s="85">
        <f t="shared" si="8"/>
        <v>0</v>
      </c>
      <c r="AB41" s="85">
        <f t="shared" si="8"/>
        <v>0</v>
      </c>
      <c r="AC41" s="85">
        <f t="shared" si="8"/>
        <v>0</v>
      </c>
    </row>
    <row r="42" spans="1:29" x14ac:dyDescent="0.2">
      <c r="C42" s="58"/>
      <c r="D42" s="28" t="s">
        <v>13</v>
      </c>
      <c r="E42" s="115" t="s">
        <v>19</v>
      </c>
      <c r="F42" s="116"/>
      <c r="G42" s="117"/>
      <c r="H42" s="67"/>
      <c r="I42" s="113"/>
      <c r="J42" s="113"/>
      <c r="K42" s="113"/>
      <c r="L42" s="118" t="s">
        <v>14</v>
      </c>
      <c r="M42" s="119"/>
      <c r="N42" s="120">
        <f>SUM(O10:O40)</f>
        <v>0</v>
      </c>
      <c r="O42" s="121"/>
      <c r="P42" s="49"/>
      <c r="Q42" s="49"/>
      <c r="R42" s="34"/>
      <c r="S42" s="80"/>
    </row>
    <row r="43" spans="1:29" x14ac:dyDescent="0.2">
      <c r="C43" s="74" t="s">
        <v>73</v>
      </c>
      <c r="D43" s="75">
        <f>T41</f>
        <v>0</v>
      </c>
      <c r="E43" s="97">
        <f>Y41</f>
        <v>0</v>
      </c>
      <c r="F43" s="97"/>
      <c r="G43" s="97"/>
      <c r="I43" s="113"/>
      <c r="J43" s="113"/>
      <c r="K43" s="113"/>
      <c r="L43" s="122" t="s">
        <v>255</v>
      </c>
      <c r="M43" s="123"/>
      <c r="N43" s="101">
        <f>SUM(P43:Q43)</f>
        <v>0</v>
      </c>
      <c r="O43" s="102"/>
      <c r="P43" s="50">
        <f>SUM(P10:P40)</f>
        <v>0</v>
      </c>
      <c r="Q43" s="50">
        <f>SUM(Q10:Q40)</f>
        <v>0</v>
      </c>
      <c r="R43" s="35"/>
      <c r="S43" s="80"/>
    </row>
    <row r="44" spans="1:29" x14ac:dyDescent="0.2">
      <c r="C44" s="74" t="s">
        <v>126</v>
      </c>
      <c r="D44" s="75">
        <f>U41</f>
        <v>0</v>
      </c>
      <c r="E44" s="97">
        <f>Z41</f>
        <v>0</v>
      </c>
      <c r="F44" s="97"/>
      <c r="G44" s="97"/>
      <c r="I44" s="113"/>
      <c r="J44" s="113"/>
      <c r="K44" s="113"/>
      <c r="L44" s="103"/>
      <c r="M44" s="104"/>
      <c r="N44" s="104"/>
      <c r="O44" s="104"/>
      <c r="P44" s="23"/>
      <c r="Q44" s="23"/>
      <c r="R44" s="34"/>
      <c r="S44" s="80"/>
    </row>
    <row r="45" spans="1:29" x14ac:dyDescent="0.2">
      <c r="C45" s="74" t="s">
        <v>172</v>
      </c>
      <c r="D45" s="75">
        <f>V41</f>
        <v>0</v>
      </c>
      <c r="E45" s="97">
        <f>AA41</f>
        <v>0</v>
      </c>
      <c r="F45" s="97"/>
      <c r="G45" s="97"/>
      <c r="I45" s="113"/>
      <c r="J45" s="113"/>
      <c r="K45" s="113"/>
      <c r="L45" s="105" t="s">
        <v>18</v>
      </c>
      <c r="M45" s="106"/>
      <c r="N45" s="107">
        <f>N43+D48+E48</f>
        <v>0</v>
      </c>
      <c r="O45" s="108"/>
      <c r="P45" s="23"/>
      <c r="Q45" s="23"/>
      <c r="R45" s="34"/>
      <c r="S45" s="80"/>
    </row>
    <row r="46" spans="1:29" x14ac:dyDescent="0.2">
      <c r="C46" s="74" t="s">
        <v>203</v>
      </c>
      <c r="D46" s="75">
        <f>W41</f>
        <v>0</v>
      </c>
      <c r="E46" s="97">
        <f>AB41</f>
        <v>0</v>
      </c>
      <c r="F46" s="97"/>
      <c r="G46" s="97"/>
      <c r="S46" s="80"/>
    </row>
    <row r="47" spans="1:29" x14ac:dyDescent="0.2">
      <c r="C47" s="74" t="s">
        <v>206</v>
      </c>
      <c r="D47" s="75">
        <f>X41</f>
        <v>0</v>
      </c>
      <c r="E47" s="97">
        <f>AC41</f>
        <v>0</v>
      </c>
      <c r="F47" s="97"/>
      <c r="G47" s="97"/>
      <c r="S47" s="80"/>
    </row>
    <row r="48" spans="1:29" ht="15.75" x14ac:dyDescent="0.25">
      <c r="C48" s="76" t="s">
        <v>256</v>
      </c>
      <c r="D48" s="75">
        <f>SUM(D43:D47)</f>
        <v>0</v>
      </c>
      <c r="E48" s="98">
        <f t="shared" ref="E48" si="9">SUM(E43:E47)</f>
        <v>0</v>
      </c>
      <c r="F48" s="99"/>
      <c r="G48" s="100"/>
      <c r="I48" s="29"/>
      <c r="S48" s="80"/>
    </row>
    <row r="49" spans="19:19" x14ac:dyDescent="0.2">
      <c r="S49" s="80"/>
    </row>
    <row r="50" spans="19:19" x14ac:dyDescent="0.2">
      <c r="S50" s="80"/>
    </row>
    <row r="51" spans="19:19" x14ac:dyDescent="0.2">
      <c r="S51" s="80"/>
    </row>
    <row r="52" spans="19:19" x14ac:dyDescent="0.2">
      <c r="S52" s="80"/>
    </row>
    <row r="53" spans="19:19" x14ac:dyDescent="0.2">
      <c r="S53" s="80"/>
    </row>
    <row r="54" spans="19:19" x14ac:dyDescent="0.2">
      <c r="S54" s="80"/>
    </row>
    <row r="55" spans="19:19" x14ac:dyDescent="0.2">
      <c r="S55" s="80"/>
    </row>
    <row r="56" spans="19:19" x14ac:dyDescent="0.2">
      <c r="S56" s="80"/>
    </row>
    <row r="57" spans="19:19" x14ac:dyDescent="0.2">
      <c r="S57" s="80"/>
    </row>
    <row r="58" spans="19:19" x14ac:dyDescent="0.2">
      <c r="S58" s="80"/>
    </row>
    <row r="59" spans="19:19" x14ac:dyDescent="0.2">
      <c r="S59" s="80"/>
    </row>
    <row r="60" spans="19:19" x14ac:dyDescent="0.2">
      <c r="S60" s="80"/>
    </row>
    <row r="61" spans="19:19" x14ac:dyDescent="0.2">
      <c r="S61" s="80"/>
    </row>
    <row r="62" spans="19:19" x14ac:dyDescent="0.2">
      <c r="S62" s="80"/>
    </row>
    <row r="63" spans="19:19" x14ac:dyDescent="0.2">
      <c r="S63" s="80"/>
    </row>
    <row r="64" spans="19:19" x14ac:dyDescent="0.2">
      <c r="S64" s="80"/>
    </row>
    <row r="65" spans="19:19" x14ac:dyDescent="0.2">
      <c r="S65" s="80"/>
    </row>
    <row r="66" spans="19:19" x14ac:dyDescent="0.2">
      <c r="S66" s="80"/>
    </row>
    <row r="67" spans="19:19" x14ac:dyDescent="0.2">
      <c r="S67" s="80"/>
    </row>
    <row r="68" spans="19:19" x14ac:dyDescent="0.2">
      <c r="S68" s="80"/>
    </row>
    <row r="69" spans="19:19" x14ac:dyDescent="0.2">
      <c r="S69" s="80"/>
    </row>
    <row r="70" spans="19:19" x14ac:dyDescent="0.2">
      <c r="S70" s="80"/>
    </row>
    <row r="71" spans="19:19" x14ac:dyDescent="0.2">
      <c r="S71" s="80"/>
    </row>
    <row r="72" spans="19:19" x14ac:dyDescent="0.2">
      <c r="S72" s="80"/>
    </row>
    <row r="73" spans="19:19" x14ac:dyDescent="0.2">
      <c r="S73" s="80"/>
    </row>
    <row r="74" spans="19:19" x14ac:dyDescent="0.2">
      <c r="S74" s="80"/>
    </row>
    <row r="75" spans="19:19" x14ac:dyDescent="0.2">
      <c r="S75" s="80"/>
    </row>
    <row r="76" spans="19:19" x14ac:dyDescent="0.2">
      <c r="S76" s="80"/>
    </row>
    <row r="77" spans="19:19" x14ac:dyDescent="0.2">
      <c r="S77" s="80"/>
    </row>
    <row r="78" spans="19:19" x14ac:dyDescent="0.2">
      <c r="S78" s="80"/>
    </row>
    <row r="79" spans="19:19" x14ac:dyDescent="0.2">
      <c r="S79" s="80"/>
    </row>
    <row r="80" spans="19:19" x14ac:dyDescent="0.2">
      <c r="S80" s="80"/>
    </row>
    <row r="81" spans="19:19" x14ac:dyDescent="0.2">
      <c r="S81" s="80"/>
    </row>
    <row r="82" spans="19:19" x14ac:dyDescent="0.2">
      <c r="S82" s="80"/>
    </row>
    <row r="83" spans="19:19" x14ac:dyDescent="0.2">
      <c r="S83" s="80"/>
    </row>
    <row r="84" spans="19:19" x14ac:dyDescent="0.2">
      <c r="S84" s="80"/>
    </row>
    <row r="85" spans="19:19" x14ac:dyDescent="0.2">
      <c r="S85" s="80"/>
    </row>
    <row r="86" spans="19:19" x14ac:dyDescent="0.2">
      <c r="S86" s="80"/>
    </row>
    <row r="87" spans="19:19" x14ac:dyDescent="0.2">
      <c r="S87" s="80"/>
    </row>
    <row r="88" spans="19:19" x14ac:dyDescent="0.2">
      <c r="S88" s="80"/>
    </row>
    <row r="89" spans="19:19" x14ac:dyDescent="0.2">
      <c r="S89" s="80"/>
    </row>
    <row r="90" spans="19:19" x14ac:dyDescent="0.2">
      <c r="S90" s="80"/>
    </row>
    <row r="91" spans="19:19" x14ac:dyDescent="0.2">
      <c r="S91" s="80"/>
    </row>
    <row r="92" spans="19:19" x14ac:dyDescent="0.2">
      <c r="S92" s="80"/>
    </row>
    <row r="93" spans="19:19" x14ac:dyDescent="0.2">
      <c r="S93" s="80"/>
    </row>
    <row r="94" spans="19:19" x14ac:dyDescent="0.2">
      <c r="S94" s="80"/>
    </row>
    <row r="95" spans="19:19" x14ac:dyDescent="0.2">
      <c r="S95" s="80"/>
    </row>
    <row r="96" spans="19:19" x14ac:dyDescent="0.2">
      <c r="S96" s="80"/>
    </row>
    <row r="97" spans="19:19" x14ac:dyDescent="0.2">
      <c r="S97" s="80"/>
    </row>
    <row r="98" spans="19:19" x14ac:dyDescent="0.2">
      <c r="S98" s="80"/>
    </row>
    <row r="99" spans="19:19" x14ac:dyDescent="0.2">
      <c r="S99" s="80"/>
    </row>
    <row r="100" spans="19:19" x14ac:dyDescent="0.2">
      <c r="S100" s="80"/>
    </row>
    <row r="101" spans="19:19" x14ac:dyDescent="0.2">
      <c r="S101" s="80"/>
    </row>
    <row r="102" spans="19:19" x14ac:dyDescent="0.2">
      <c r="S102" s="80"/>
    </row>
    <row r="103" spans="19:19" x14ac:dyDescent="0.2">
      <c r="S103" s="80"/>
    </row>
    <row r="104" spans="19:19" x14ac:dyDescent="0.2">
      <c r="S104" s="80"/>
    </row>
    <row r="105" spans="19:19" x14ac:dyDescent="0.2">
      <c r="S105" s="80"/>
    </row>
    <row r="106" spans="19:19" x14ac:dyDescent="0.2">
      <c r="S106" s="80"/>
    </row>
    <row r="107" spans="19:19" x14ac:dyDescent="0.2">
      <c r="S107" s="80"/>
    </row>
    <row r="108" spans="19:19" x14ac:dyDescent="0.2">
      <c r="S108" s="80"/>
    </row>
    <row r="109" spans="19:19" x14ac:dyDescent="0.2">
      <c r="S109" s="80"/>
    </row>
    <row r="110" spans="19:19" x14ac:dyDescent="0.2">
      <c r="S110" s="80"/>
    </row>
    <row r="111" spans="19:19" x14ac:dyDescent="0.2">
      <c r="S111" s="80"/>
    </row>
    <row r="112" spans="19:19" x14ac:dyDescent="0.2">
      <c r="S112" s="80"/>
    </row>
    <row r="113" spans="19:19" x14ac:dyDescent="0.2">
      <c r="S113" s="80"/>
    </row>
    <row r="114" spans="19:19" x14ac:dyDescent="0.2">
      <c r="S114" s="80"/>
    </row>
    <row r="115" spans="19:19" x14ac:dyDescent="0.2">
      <c r="S115" s="80"/>
    </row>
    <row r="116" spans="19:19" x14ac:dyDescent="0.2">
      <c r="S116" s="80"/>
    </row>
    <row r="117" spans="19:19" x14ac:dyDescent="0.2">
      <c r="S117" s="80"/>
    </row>
    <row r="118" spans="19:19" x14ac:dyDescent="0.2">
      <c r="S118" s="80"/>
    </row>
    <row r="119" spans="19:19" x14ac:dyDescent="0.2">
      <c r="S119" s="80"/>
    </row>
    <row r="120" spans="19:19" x14ac:dyDescent="0.2">
      <c r="S120" s="80"/>
    </row>
    <row r="121" spans="19:19" x14ac:dyDescent="0.2">
      <c r="S121" s="80"/>
    </row>
    <row r="122" spans="19:19" x14ac:dyDescent="0.2">
      <c r="S122" s="80"/>
    </row>
    <row r="123" spans="19:19" x14ac:dyDescent="0.2">
      <c r="S123" s="80"/>
    </row>
    <row r="124" spans="19:19" x14ac:dyDescent="0.2">
      <c r="S124" s="80"/>
    </row>
    <row r="125" spans="19:19" x14ac:dyDescent="0.2">
      <c r="S125" s="80"/>
    </row>
    <row r="126" spans="19:19" x14ac:dyDescent="0.2">
      <c r="S126" s="80"/>
    </row>
    <row r="127" spans="19:19" x14ac:dyDescent="0.2">
      <c r="S127" s="80"/>
    </row>
    <row r="128" spans="19:19" x14ac:dyDescent="0.2">
      <c r="S128" s="80"/>
    </row>
    <row r="129" spans="19:19" x14ac:dyDescent="0.2">
      <c r="S129" s="80"/>
    </row>
    <row r="130" spans="19:19" x14ac:dyDescent="0.2">
      <c r="S130" s="80"/>
    </row>
    <row r="131" spans="19:19" x14ac:dyDescent="0.2">
      <c r="S131" s="80"/>
    </row>
    <row r="132" spans="19:19" x14ac:dyDescent="0.2">
      <c r="S132" s="80"/>
    </row>
    <row r="133" spans="19:19" x14ac:dyDescent="0.2">
      <c r="S133" s="80"/>
    </row>
    <row r="134" spans="19:19" x14ac:dyDescent="0.2">
      <c r="S134" s="80"/>
    </row>
    <row r="135" spans="19:19" x14ac:dyDescent="0.2">
      <c r="S135" s="80"/>
    </row>
    <row r="136" spans="19:19" x14ac:dyDescent="0.2">
      <c r="S136" s="80"/>
    </row>
    <row r="137" spans="19:19" x14ac:dyDescent="0.2">
      <c r="S137" s="80"/>
    </row>
    <row r="138" spans="19:19" x14ac:dyDescent="0.2">
      <c r="S138" s="80"/>
    </row>
    <row r="139" spans="19:19" x14ac:dyDescent="0.2">
      <c r="S139" s="80"/>
    </row>
    <row r="140" spans="19:19" x14ac:dyDescent="0.2">
      <c r="S140" s="80"/>
    </row>
    <row r="141" spans="19:19" x14ac:dyDescent="0.2">
      <c r="S141" s="80"/>
    </row>
    <row r="142" spans="19:19" x14ac:dyDescent="0.2">
      <c r="S142" s="80"/>
    </row>
    <row r="143" spans="19:19" x14ac:dyDescent="0.2">
      <c r="S143" s="80"/>
    </row>
    <row r="144" spans="19:19" x14ac:dyDescent="0.2">
      <c r="S144" s="80"/>
    </row>
    <row r="145" spans="19:19" x14ac:dyDescent="0.2">
      <c r="S145" s="80"/>
    </row>
    <row r="146" spans="19:19" x14ac:dyDescent="0.2">
      <c r="S146" s="80"/>
    </row>
    <row r="147" spans="19:19" x14ac:dyDescent="0.2">
      <c r="S147" s="80"/>
    </row>
    <row r="148" spans="19:19" x14ac:dyDescent="0.2">
      <c r="S148" s="80"/>
    </row>
    <row r="149" spans="19:19" x14ac:dyDescent="0.2">
      <c r="S149" s="80"/>
    </row>
    <row r="150" spans="19:19" x14ac:dyDescent="0.2">
      <c r="S150" s="80"/>
    </row>
    <row r="151" spans="19:19" x14ac:dyDescent="0.2">
      <c r="S151" s="80"/>
    </row>
    <row r="152" spans="19:19" x14ac:dyDescent="0.2">
      <c r="S152" s="80"/>
    </row>
    <row r="153" spans="19:19" x14ac:dyDescent="0.2">
      <c r="S153" s="80"/>
    </row>
    <row r="154" spans="19:19" x14ac:dyDescent="0.2">
      <c r="S154" s="80"/>
    </row>
    <row r="155" spans="19:19" x14ac:dyDescent="0.2">
      <c r="S155" s="80"/>
    </row>
    <row r="156" spans="19:19" x14ac:dyDescent="0.2">
      <c r="S156" s="80"/>
    </row>
    <row r="157" spans="19:19" x14ac:dyDescent="0.2">
      <c r="S157" s="80"/>
    </row>
    <row r="158" spans="19:19" x14ac:dyDescent="0.2">
      <c r="S158" s="80"/>
    </row>
    <row r="159" spans="19:19" x14ac:dyDescent="0.2">
      <c r="S159" s="80"/>
    </row>
    <row r="160" spans="19:19" x14ac:dyDescent="0.2">
      <c r="S160" s="80"/>
    </row>
    <row r="161" spans="19:19" x14ac:dyDescent="0.2">
      <c r="S161" s="80"/>
    </row>
    <row r="162" spans="19:19" x14ac:dyDescent="0.2">
      <c r="S162" s="80"/>
    </row>
    <row r="163" spans="19:19" x14ac:dyDescent="0.2">
      <c r="S163" s="80"/>
    </row>
    <row r="164" spans="19:19" x14ac:dyDescent="0.2">
      <c r="S164" s="80"/>
    </row>
    <row r="165" spans="19:19" x14ac:dyDescent="0.2">
      <c r="S165" s="80"/>
    </row>
    <row r="166" spans="19:19" x14ac:dyDescent="0.2">
      <c r="S166" s="80"/>
    </row>
    <row r="167" spans="19:19" x14ac:dyDescent="0.2">
      <c r="S167" s="80"/>
    </row>
    <row r="168" spans="19:19" x14ac:dyDescent="0.2">
      <c r="S168" s="80"/>
    </row>
    <row r="169" spans="19:19" x14ac:dyDescent="0.2">
      <c r="S169" s="80"/>
    </row>
    <row r="170" spans="19:19" x14ac:dyDescent="0.2">
      <c r="S170" s="80"/>
    </row>
    <row r="171" spans="19:19" x14ac:dyDescent="0.2">
      <c r="S171" s="80"/>
    </row>
    <row r="172" spans="19:19" x14ac:dyDescent="0.2">
      <c r="S172" s="80"/>
    </row>
    <row r="173" spans="19:19" x14ac:dyDescent="0.2">
      <c r="S173" s="80"/>
    </row>
    <row r="174" spans="19:19" x14ac:dyDescent="0.2">
      <c r="S174" s="80"/>
    </row>
    <row r="175" spans="19:19" x14ac:dyDescent="0.2">
      <c r="S175" s="80"/>
    </row>
    <row r="176" spans="19:19" x14ac:dyDescent="0.2">
      <c r="S176" s="80"/>
    </row>
    <row r="177" spans="19:19" x14ac:dyDescent="0.2">
      <c r="S177" s="80"/>
    </row>
    <row r="178" spans="19:19" x14ac:dyDescent="0.2">
      <c r="S178" s="80"/>
    </row>
    <row r="179" spans="19:19" x14ac:dyDescent="0.2">
      <c r="S179" s="80"/>
    </row>
    <row r="180" spans="19:19" x14ac:dyDescent="0.2">
      <c r="S180" s="80"/>
    </row>
    <row r="181" spans="19:19" x14ac:dyDescent="0.2">
      <c r="S181" s="80"/>
    </row>
    <row r="182" spans="19:19" x14ac:dyDescent="0.2">
      <c r="S182" s="80"/>
    </row>
    <row r="183" spans="19:19" x14ac:dyDescent="0.2">
      <c r="S183" s="80"/>
    </row>
    <row r="184" spans="19:19" x14ac:dyDescent="0.2">
      <c r="S184" s="80"/>
    </row>
    <row r="185" spans="19:19" x14ac:dyDescent="0.2">
      <c r="S185" s="80"/>
    </row>
    <row r="186" spans="19:19" x14ac:dyDescent="0.2">
      <c r="S186" s="80"/>
    </row>
    <row r="187" spans="19:19" x14ac:dyDescent="0.2">
      <c r="S187" s="80"/>
    </row>
    <row r="188" spans="19:19" x14ac:dyDescent="0.2">
      <c r="S188" s="80"/>
    </row>
    <row r="189" spans="19:19" x14ac:dyDescent="0.2">
      <c r="S189" s="80"/>
    </row>
    <row r="190" spans="19:19" x14ac:dyDescent="0.2">
      <c r="S190" s="80"/>
    </row>
    <row r="191" spans="19:19" x14ac:dyDescent="0.2">
      <c r="S191" s="80"/>
    </row>
    <row r="192" spans="19:19" x14ac:dyDescent="0.2">
      <c r="S192" s="80"/>
    </row>
    <row r="193" spans="19:19" x14ac:dyDescent="0.2">
      <c r="S193" s="80"/>
    </row>
    <row r="194" spans="19:19" x14ac:dyDescent="0.2">
      <c r="S194" s="80"/>
    </row>
    <row r="195" spans="19:19" x14ac:dyDescent="0.2">
      <c r="S195" s="80"/>
    </row>
    <row r="196" spans="19:19" x14ac:dyDescent="0.2">
      <c r="S196" s="80"/>
    </row>
    <row r="197" spans="19:19" x14ac:dyDescent="0.2">
      <c r="S197" s="80"/>
    </row>
    <row r="198" spans="19:19" x14ac:dyDescent="0.2">
      <c r="S198" s="80"/>
    </row>
    <row r="199" spans="19:19" x14ac:dyDescent="0.2">
      <c r="S199" s="80"/>
    </row>
    <row r="200" spans="19:19" x14ac:dyDescent="0.2">
      <c r="S200" s="80"/>
    </row>
    <row r="201" spans="19:19" x14ac:dyDescent="0.2">
      <c r="S201" s="80"/>
    </row>
    <row r="202" spans="19:19" x14ac:dyDescent="0.2">
      <c r="S202" s="80"/>
    </row>
    <row r="203" spans="19:19" x14ac:dyDescent="0.2">
      <c r="S203" s="80"/>
    </row>
    <row r="204" spans="19:19" x14ac:dyDescent="0.2">
      <c r="S204" s="80"/>
    </row>
    <row r="205" spans="19:19" x14ac:dyDescent="0.2">
      <c r="S205" s="80"/>
    </row>
    <row r="206" spans="19:19" x14ac:dyDescent="0.2">
      <c r="S206" s="80"/>
    </row>
    <row r="207" spans="19:19" x14ac:dyDescent="0.2">
      <c r="S207" s="80"/>
    </row>
    <row r="208" spans="19:19" x14ac:dyDescent="0.2">
      <c r="S208" s="80"/>
    </row>
    <row r="209" spans="19:19" x14ac:dyDescent="0.2">
      <c r="S209" s="80"/>
    </row>
    <row r="210" spans="19:19" x14ac:dyDescent="0.2">
      <c r="S210" s="80"/>
    </row>
  </sheetData>
  <mergeCells count="34">
    <mergeCell ref="B5:C5"/>
    <mergeCell ref="D5:F5"/>
    <mergeCell ref="I5:J5"/>
    <mergeCell ref="K5:O5"/>
    <mergeCell ref="B2:P2"/>
    <mergeCell ref="B4:C4"/>
    <mergeCell ref="D4:F4"/>
    <mergeCell ref="I4:J4"/>
    <mergeCell ref="K4:O4"/>
    <mergeCell ref="D6:F6"/>
    <mergeCell ref="I6:J6"/>
    <mergeCell ref="K6:O6"/>
    <mergeCell ref="H8:J8"/>
    <mergeCell ref="K8:L8"/>
    <mergeCell ref="M8:Q8"/>
    <mergeCell ref="T8:X8"/>
    <mergeCell ref="Y8:AC8"/>
    <mergeCell ref="B41:G41"/>
    <mergeCell ref="I41:K45"/>
    <mergeCell ref="L41:O41"/>
    <mergeCell ref="E42:G42"/>
    <mergeCell ref="L42:M42"/>
    <mergeCell ref="N42:O42"/>
    <mergeCell ref="E43:G43"/>
    <mergeCell ref="L43:M43"/>
    <mergeCell ref="E46:G46"/>
    <mergeCell ref="E47:G47"/>
    <mergeCell ref="E48:G48"/>
    <mergeCell ref="N43:O43"/>
    <mergeCell ref="E44:G44"/>
    <mergeCell ref="L44:O44"/>
    <mergeCell ref="E45:G45"/>
    <mergeCell ref="L45:M45"/>
    <mergeCell ref="N45:O45"/>
  </mergeCells>
  <conditionalFormatting sqref="J10:J40">
    <cfRule type="expression" dxfId="40" priority="2" stopIfTrue="1">
      <formula>IF(I10="Inland",TRUE,FALSE)</formula>
    </cfRule>
    <cfRule type="expression" dxfId="39" priority="3" stopIfTrue="1">
      <formula>IF(I10="Keines",TRUE,FALSE)</formula>
    </cfRule>
    <cfRule type="expression" dxfId="38" priority="4" stopIfTrue="1">
      <formula>IF(I10&lt;&gt;"Keines",TRUE,FALSE)</formula>
    </cfRule>
  </conditionalFormatting>
  <conditionalFormatting sqref="K10:K40">
    <cfRule type="expression" dxfId="37" priority="1">
      <formula>"wenn($K$10=""Beleg"";wahr;falsch)"</formula>
    </cfRule>
  </conditionalFormatting>
  <dataValidations count="2">
    <dataValidation type="list" allowBlank="1" showInputMessage="1" showErrorMessage="1" sqref="I10:I40">
      <formula1>INDIRECT(H10)</formula1>
    </dataValidation>
    <dataValidation type="list" allowBlank="1" showInputMessage="1" showErrorMessage="1" sqref="K5:O5">
      <formula1>#REF!</formula1>
    </dataValidation>
  </dataValidations>
  <printOptions horizontalCentered="1" verticalCentered="1"/>
  <pageMargins left="0.15748031496062992" right="0.19685039370078741" top="0.19685039370078741" bottom="0.19685039370078741" header="0" footer="0"/>
  <pageSetup paperSize="9" scale="53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Kostentabelle!$F$2:$F$6</xm:f>
          </x14:formula1>
          <xm:sqref>H10:H40</xm:sqref>
        </x14:dataValidation>
        <x14:dataValidation type="list" allowBlank="1" showInputMessage="1" showErrorMessage="1">
          <x14:formula1>
            <xm:f>Kostentabelle!$H$1:$H$3</xm:f>
          </x14:formula1>
          <xm:sqref>K10:K40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autoPageBreaks="0" fitToPage="1"/>
  </sheetPr>
  <dimension ref="A2:AC210"/>
  <sheetViews>
    <sheetView showGridLines="0" showZeros="0" showOutlineSymbols="0" zoomScale="85" zoomScaleNormal="85" workbookViewId="0">
      <selection activeCell="D4" sqref="D4:F4"/>
    </sheetView>
  </sheetViews>
  <sheetFormatPr baseColWidth="10" defaultColWidth="9.140625" defaultRowHeight="12.75" x14ac:dyDescent="0.2"/>
  <cols>
    <col min="1" max="1" width="6.7109375" style="60" customWidth="1"/>
    <col min="2" max="2" width="7" style="60" customWidth="1"/>
    <col min="3" max="3" width="37.85546875" style="60" customWidth="1"/>
    <col min="4" max="4" width="63" style="60" customWidth="1"/>
    <col min="5" max="7" width="7.7109375" style="60" customWidth="1"/>
    <col min="8" max="8" width="15.28515625" style="60" bestFit="1" customWidth="1"/>
    <col min="9" max="9" width="26.5703125" style="60" customWidth="1"/>
    <col min="10" max="10" width="11.7109375" style="60" customWidth="1"/>
    <col min="11" max="11" width="9.7109375" style="60" customWidth="1"/>
    <col min="12" max="12" width="11.7109375" style="60" customWidth="1"/>
    <col min="13" max="13" width="12.7109375" style="60" customWidth="1"/>
    <col min="14" max="14" width="12.85546875" style="60" customWidth="1"/>
    <col min="15" max="15" width="10.7109375" style="60" customWidth="1"/>
    <col min="16" max="17" width="12" style="60" customWidth="1"/>
    <col min="18" max="18" width="161.5703125" style="32" customWidth="1"/>
    <col min="19" max="19" width="9.140625" style="14" customWidth="1"/>
    <col min="20" max="20" width="15.42578125" style="14" customWidth="1"/>
    <col min="21" max="29" width="15.42578125" style="60" customWidth="1"/>
    <col min="30" max="16384" width="9.140625" style="60"/>
  </cols>
  <sheetData>
    <row r="2" spans="1:29" ht="20.25" x14ac:dyDescent="0.2">
      <c r="B2" s="140" t="s">
        <v>39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2"/>
      <c r="Q2" s="13"/>
      <c r="R2" s="20"/>
    </row>
    <row r="3" spans="1:29" x14ac:dyDescent="0.2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  <c r="Q3" s="17"/>
      <c r="R3" s="20"/>
    </row>
    <row r="4" spans="1:29" x14ac:dyDescent="0.2">
      <c r="B4" s="118" t="s">
        <v>40</v>
      </c>
      <c r="C4" s="119"/>
      <c r="D4" s="143"/>
      <c r="E4" s="144"/>
      <c r="F4" s="145"/>
      <c r="G4" s="18"/>
      <c r="H4" s="18"/>
      <c r="I4" s="118" t="s">
        <v>42</v>
      </c>
      <c r="J4" s="119"/>
      <c r="K4" s="146"/>
      <c r="L4" s="147"/>
      <c r="M4" s="147"/>
      <c r="N4" s="147"/>
      <c r="O4" s="148"/>
      <c r="P4" s="19"/>
      <c r="Q4" s="19"/>
      <c r="R4" s="33"/>
    </row>
    <row r="5" spans="1:29" x14ac:dyDescent="0.2">
      <c r="B5" s="125" t="s">
        <v>41</v>
      </c>
      <c r="C5" s="126"/>
      <c r="D5" s="132"/>
      <c r="E5" s="133"/>
      <c r="F5" s="134"/>
      <c r="G5" s="18"/>
      <c r="H5" s="18"/>
      <c r="I5" s="135" t="s">
        <v>66</v>
      </c>
      <c r="J5" s="136"/>
      <c r="K5" s="137" t="s">
        <v>35</v>
      </c>
      <c r="L5" s="138"/>
      <c r="M5" s="138"/>
      <c r="N5" s="138"/>
      <c r="O5" s="139"/>
      <c r="P5" s="19"/>
      <c r="Q5" s="19"/>
      <c r="R5" s="33"/>
    </row>
    <row r="6" spans="1:29" x14ac:dyDescent="0.2">
      <c r="B6" s="21"/>
      <c r="C6" s="21"/>
      <c r="D6" s="124"/>
      <c r="E6" s="124"/>
      <c r="F6" s="124"/>
      <c r="G6" s="22"/>
      <c r="H6" s="66"/>
      <c r="I6" s="125" t="s">
        <v>43</v>
      </c>
      <c r="J6" s="126"/>
      <c r="K6" s="127">
        <v>0.42</v>
      </c>
      <c r="L6" s="127"/>
      <c r="M6" s="127"/>
      <c r="N6" s="127"/>
      <c r="O6" s="128"/>
      <c r="P6" s="23"/>
      <c r="Q6" s="23"/>
      <c r="R6" s="34"/>
    </row>
    <row r="7" spans="1:29" x14ac:dyDescent="0.2">
      <c r="B7" s="24"/>
      <c r="P7" s="23"/>
      <c r="Q7" s="23"/>
      <c r="R7" s="34"/>
    </row>
    <row r="8" spans="1:29" ht="25.5" customHeight="1" x14ac:dyDescent="0.2">
      <c r="A8" s="30" t="s">
        <v>67</v>
      </c>
      <c r="B8" s="25" t="s">
        <v>4</v>
      </c>
      <c r="C8" s="25" t="s">
        <v>0</v>
      </c>
      <c r="D8" s="25" t="s">
        <v>1</v>
      </c>
      <c r="E8" s="25" t="s">
        <v>5</v>
      </c>
      <c r="F8" s="25" t="s">
        <v>6</v>
      </c>
      <c r="G8" s="25" t="s">
        <v>7</v>
      </c>
      <c r="H8" s="129" t="s">
        <v>10</v>
      </c>
      <c r="I8" s="130"/>
      <c r="J8" s="131"/>
      <c r="K8" s="129" t="s">
        <v>17</v>
      </c>
      <c r="L8" s="131"/>
      <c r="M8" s="129" t="s">
        <v>11</v>
      </c>
      <c r="N8" s="130"/>
      <c r="O8" s="130"/>
      <c r="P8" s="130"/>
      <c r="Q8" s="131"/>
      <c r="R8" s="31"/>
      <c r="S8" s="80"/>
      <c r="T8" s="109" t="s">
        <v>257</v>
      </c>
      <c r="U8" s="109"/>
      <c r="V8" s="109"/>
      <c r="W8" s="109"/>
      <c r="X8" s="109"/>
      <c r="Y8" s="109" t="s">
        <v>17</v>
      </c>
      <c r="Z8" s="109"/>
      <c r="AA8" s="109"/>
      <c r="AB8" s="109"/>
      <c r="AC8" s="109"/>
    </row>
    <row r="9" spans="1:29" x14ac:dyDescent="0.2">
      <c r="A9" s="26" t="s">
        <v>68</v>
      </c>
      <c r="B9" s="26"/>
      <c r="C9" s="26"/>
      <c r="D9" s="26"/>
      <c r="E9" s="27" t="s">
        <v>15</v>
      </c>
      <c r="F9" s="27" t="s">
        <v>15</v>
      </c>
      <c r="G9" s="26"/>
      <c r="H9" s="26"/>
      <c r="I9" s="27"/>
      <c r="J9" s="27" t="s">
        <v>3</v>
      </c>
      <c r="K9" s="27"/>
      <c r="L9" s="27" t="s">
        <v>3</v>
      </c>
      <c r="M9" s="27" t="s">
        <v>36</v>
      </c>
      <c r="N9" s="27" t="s">
        <v>37</v>
      </c>
      <c r="O9" s="27" t="s">
        <v>12</v>
      </c>
      <c r="P9" s="27" t="s">
        <v>254</v>
      </c>
      <c r="Q9" s="27" t="s">
        <v>69</v>
      </c>
      <c r="R9" s="78"/>
      <c r="S9" s="80"/>
      <c r="T9" s="82" t="s">
        <v>73</v>
      </c>
      <c r="U9" s="82" t="s">
        <v>126</v>
      </c>
      <c r="V9" s="82" t="s">
        <v>172</v>
      </c>
      <c r="W9" s="82" t="s">
        <v>203</v>
      </c>
      <c r="X9" s="82" t="s">
        <v>206</v>
      </c>
      <c r="Y9" s="82" t="s">
        <v>73</v>
      </c>
      <c r="Z9" s="82" t="s">
        <v>126</v>
      </c>
      <c r="AA9" s="82" t="s">
        <v>172</v>
      </c>
      <c r="AB9" s="82" t="s">
        <v>203</v>
      </c>
      <c r="AC9" s="82" t="s">
        <v>206</v>
      </c>
    </row>
    <row r="10" spans="1:29" s="38" customFormat="1" ht="15" x14ac:dyDescent="0.2">
      <c r="A10" s="51"/>
      <c r="B10" s="36"/>
      <c r="C10" s="40"/>
      <c r="D10" s="40"/>
      <c r="E10" s="37"/>
      <c r="F10" s="37"/>
      <c r="G10" s="86">
        <f t="shared" ref="G10:G40" si="0">IF((F10-E10)*24&gt;11.01,24,IF((F10-E10)*24&gt;3,IF(F10&gt;E10,ABS(ROUNDUP((F10-E10)*24,0)),ABS(ROUNDUP((IF(TEXT(E10,"H")&lt;&gt;"0",24-TEXT(E10,"HH"),0)+TEXT(F10,"HH")),0))),0))</f>
        <v>0</v>
      </c>
      <c r="H10" s="40"/>
      <c r="I10" s="40"/>
      <c r="J10" s="44">
        <f>IF(I10 &lt;&gt; "Keines",IF(G10&lt;=3,0,IF(G10&gt;3,IF(G10&lt;=12,G10/12*VLOOKUP(I10,Kostentabelle!$B$2:$D$175,2,FALSE),VLOOKUP(I10,Kostentabelle!$B$2:$D$175,2,FALSE)))),"")</f>
        <v>0</v>
      </c>
      <c r="K10" s="40"/>
      <c r="L10" s="42" t="str">
        <f>IF(K10="","",IF(K10="Beleg","",IF(K10="Nein","",VLOOKUP(I10,Kostentabelle!$B$2:$D$175,3,FALSE))))</f>
        <v/>
      </c>
      <c r="M10" s="40"/>
      <c r="N10" s="40"/>
      <c r="O10" s="54" t="str">
        <f t="shared" ref="O10:O40" si="1">IF(OR(M10="",N10=""),"",N10-M10)</f>
        <v/>
      </c>
      <c r="P10" s="56" t="str">
        <f>IF(O10="","",$K$6*O10)</f>
        <v/>
      </c>
      <c r="Q10" s="56" t="str">
        <f>IF(OR(A10="",O10=""),"",A10*0.05*O10)</f>
        <v/>
      </c>
      <c r="R10" s="79"/>
      <c r="S10" s="81"/>
      <c r="T10" s="83" t="str">
        <f>IF($H10=T$9,$J10,"")</f>
        <v/>
      </c>
      <c r="U10" s="83" t="str">
        <f t="shared" ref="U10:X25" si="2">IF($H10=U$9,$J10,"")</f>
        <v/>
      </c>
      <c r="V10" s="83" t="str">
        <f t="shared" si="2"/>
        <v/>
      </c>
      <c r="W10" s="83" t="str">
        <f t="shared" si="2"/>
        <v/>
      </c>
      <c r="X10" s="83" t="str">
        <f t="shared" si="2"/>
        <v/>
      </c>
      <c r="Y10" s="84" t="str">
        <f>IF($H10=Y$9,$L10,"")</f>
        <v/>
      </c>
      <c r="Z10" s="84" t="str">
        <f t="shared" ref="Z10:AC25" si="3">IF($H10=Z$9,$L10,"")</f>
        <v/>
      </c>
      <c r="AA10" s="84" t="str">
        <f t="shared" si="3"/>
        <v/>
      </c>
      <c r="AB10" s="84" t="str">
        <f t="shared" si="3"/>
        <v/>
      </c>
      <c r="AC10" s="84" t="str">
        <f t="shared" si="3"/>
        <v/>
      </c>
    </row>
    <row r="11" spans="1:29" s="38" customFormat="1" ht="15" x14ac:dyDescent="0.2">
      <c r="A11" s="52"/>
      <c r="B11" s="39"/>
      <c r="C11" s="40"/>
      <c r="D11" s="40"/>
      <c r="E11" s="41"/>
      <c r="F11" s="41"/>
      <c r="G11" s="43">
        <f t="shared" si="0"/>
        <v>0</v>
      </c>
      <c r="H11" s="40"/>
      <c r="I11" s="40"/>
      <c r="J11" s="44">
        <f>IF(I11 &lt;&gt; "Keines",IF(G11&lt;=3,0,IF(G11&gt;3,IF(G11&lt;=12,G11/12*VLOOKUP(I11,Kostentabelle!$B$2:$D$175,2,FALSE),VLOOKUP(I11,Kostentabelle!$B$2:$D$175,2,FALSE)))),"")</f>
        <v>0</v>
      </c>
      <c r="K11" s="40"/>
      <c r="L11" s="42" t="str">
        <f>IF(K11="","",IF(K11="Beleg","",IF(K11="Nein","",VLOOKUP(I11,Kostentabelle!$B$2:$D$175,3,FALSE))))</f>
        <v/>
      </c>
      <c r="M11" s="40"/>
      <c r="N11" s="40"/>
      <c r="O11" s="54" t="str">
        <f t="shared" si="1"/>
        <v/>
      </c>
      <c r="P11" s="77" t="str">
        <f t="shared" ref="P11:P40" si="4">IF(O11="","",$K$6*O11)</f>
        <v/>
      </c>
      <c r="Q11" s="77" t="str">
        <f t="shared" ref="Q11:Q40" si="5">IF(OR(A11="",O11=""),"",A11*0.05*O11)</f>
        <v/>
      </c>
      <c r="R11" s="79"/>
      <c r="S11" s="81"/>
      <c r="T11" s="83" t="str">
        <f t="shared" ref="T11:X40" si="6">IF($H11=T$9,$J11,"")</f>
        <v/>
      </c>
      <c r="U11" s="83" t="str">
        <f t="shared" si="2"/>
        <v/>
      </c>
      <c r="V11" s="83" t="str">
        <f t="shared" si="2"/>
        <v/>
      </c>
      <c r="W11" s="83" t="str">
        <f t="shared" si="2"/>
        <v/>
      </c>
      <c r="X11" s="83" t="str">
        <f t="shared" si="2"/>
        <v/>
      </c>
      <c r="Y11" s="84" t="str">
        <f t="shared" ref="Y11:AC40" si="7">IF($H11=Y$9,$L11,"")</f>
        <v/>
      </c>
      <c r="Z11" s="84" t="str">
        <f t="shared" si="3"/>
        <v/>
      </c>
      <c r="AA11" s="84" t="str">
        <f t="shared" si="3"/>
        <v/>
      </c>
      <c r="AB11" s="84" t="str">
        <f t="shared" si="3"/>
        <v/>
      </c>
      <c r="AC11" s="84" t="str">
        <f t="shared" si="3"/>
        <v/>
      </c>
    </row>
    <row r="12" spans="1:29" s="38" customFormat="1" ht="15" x14ac:dyDescent="0.2">
      <c r="A12" s="52"/>
      <c r="B12" s="39"/>
      <c r="C12" s="40"/>
      <c r="D12" s="40"/>
      <c r="E12" s="41"/>
      <c r="F12" s="41"/>
      <c r="G12" s="43">
        <f t="shared" si="0"/>
        <v>0</v>
      </c>
      <c r="H12" s="40"/>
      <c r="I12" s="40"/>
      <c r="J12" s="44">
        <f>IF(I12 &lt;&gt; "Keines",IF(G12&lt;=3,0,IF(G12&gt;3,IF(G12&lt;=12,G12/12*VLOOKUP(I12,Kostentabelle!$B$2:$D$175,2,FALSE),VLOOKUP(I12,Kostentabelle!$B$2:$D$175,2,FALSE)))),"")</f>
        <v>0</v>
      </c>
      <c r="K12" s="40"/>
      <c r="L12" s="42" t="str">
        <f>IF(K12="","",IF(K12="Beleg","",IF(K12="Nein","",VLOOKUP(I12,Kostentabelle!$B$2:$D$175,3,FALSE))))</f>
        <v/>
      </c>
      <c r="M12" s="40"/>
      <c r="N12" s="40"/>
      <c r="O12" s="54" t="str">
        <f t="shared" si="1"/>
        <v/>
      </c>
      <c r="P12" s="77" t="str">
        <f t="shared" si="4"/>
        <v/>
      </c>
      <c r="Q12" s="77" t="str">
        <f t="shared" si="5"/>
        <v/>
      </c>
      <c r="R12" s="79"/>
      <c r="S12" s="81"/>
      <c r="T12" s="83" t="str">
        <f t="shared" si="6"/>
        <v/>
      </c>
      <c r="U12" s="83" t="str">
        <f t="shared" si="2"/>
        <v/>
      </c>
      <c r="V12" s="83" t="str">
        <f t="shared" si="2"/>
        <v/>
      </c>
      <c r="W12" s="83" t="str">
        <f t="shared" si="2"/>
        <v/>
      </c>
      <c r="X12" s="83" t="str">
        <f t="shared" si="2"/>
        <v/>
      </c>
      <c r="Y12" s="84" t="str">
        <f t="shared" si="7"/>
        <v/>
      </c>
      <c r="Z12" s="84" t="str">
        <f t="shared" si="3"/>
        <v/>
      </c>
      <c r="AA12" s="84" t="str">
        <f t="shared" si="3"/>
        <v/>
      </c>
      <c r="AB12" s="84" t="str">
        <f t="shared" si="3"/>
        <v/>
      </c>
      <c r="AC12" s="84" t="str">
        <f t="shared" si="3"/>
        <v/>
      </c>
    </row>
    <row r="13" spans="1:29" s="38" customFormat="1" ht="15" x14ac:dyDescent="0.2">
      <c r="A13" s="52">
        <v>0</v>
      </c>
      <c r="B13" s="39"/>
      <c r="C13" s="40"/>
      <c r="D13" s="40"/>
      <c r="E13" s="41"/>
      <c r="F13" s="41"/>
      <c r="G13" s="43">
        <f t="shared" si="0"/>
        <v>0</v>
      </c>
      <c r="H13" s="40"/>
      <c r="I13" s="40"/>
      <c r="J13" s="44">
        <f>IF(I13 &lt;&gt; "Keines",IF(G13&lt;=3,0,IF(G13&gt;3,IF(G13&lt;=12,G13/12*VLOOKUP(I13,Kostentabelle!$B$2:$D$175,2,FALSE),VLOOKUP(I13,Kostentabelle!$B$2:$D$175,2,FALSE)))),"")</f>
        <v>0</v>
      </c>
      <c r="K13" s="40"/>
      <c r="L13" s="42" t="str">
        <f>IF(K13="","",IF(K13="Beleg","",IF(K13="Nein","",VLOOKUP(I13,Kostentabelle!$B$2:$D$175,3,FALSE))))</f>
        <v/>
      </c>
      <c r="M13" s="40"/>
      <c r="N13" s="40"/>
      <c r="O13" s="54" t="str">
        <f t="shared" si="1"/>
        <v/>
      </c>
      <c r="P13" s="77" t="str">
        <f t="shared" si="4"/>
        <v/>
      </c>
      <c r="Q13" s="77" t="str">
        <f t="shared" si="5"/>
        <v/>
      </c>
      <c r="R13" s="79"/>
      <c r="S13" s="81"/>
      <c r="T13" s="83" t="str">
        <f t="shared" si="6"/>
        <v/>
      </c>
      <c r="U13" s="83" t="str">
        <f t="shared" si="2"/>
        <v/>
      </c>
      <c r="V13" s="83" t="str">
        <f t="shared" si="2"/>
        <v/>
      </c>
      <c r="W13" s="83" t="str">
        <f t="shared" si="2"/>
        <v/>
      </c>
      <c r="X13" s="83" t="str">
        <f t="shared" si="2"/>
        <v/>
      </c>
      <c r="Y13" s="84" t="str">
        <f t="shared" si="7"/>
        <v/>
      </c>
      <c r="Z13" s="84" t="str">
        <f t="shared" si="3"/>
        <v/>
      </c>
      <c r="AA13" s="84" t="str">
        <f t="shared" si="3"/>
        <v/>
      </c>
      <c r="AB13" s="84" t="str">
        <f t="shared" si="3"/>
        <v/>
      </c>
      <c r="AC13" s="84" t="str">
        <f t="shared" si="3"/>
        <v/>
      </c>
    </row>
    <row r="14" spans="1:29" s="38" customFormat="1" ht="15" x14ac:dyDescent="0.2">
      <c r="A14" s="52">
        <v>0</v>
      </c>
      <c r="B14" s="39"/>
      <c r="C14" s="40"/>
      <c r="D14" s="40"/>
      <c r="E14" s="41"/>
      <c r="F14" s="41"/>
      <c r="G14" s="43">
        <f t="shared" si="0"/>
        <v>0</v>
      </c>
      <c r="H14" s="40"/>
      <c r="I14" s="40"/>
      <c r="J14" s="44">
        <f>IF(I14 &lt;&gt; "Keines",IF(G14&lt;=3,0,IF(G14&gt;3,IF(G14&lt;=12,G14/12*VLOOKUP(I14,Kostentabelle!$B$2:$D$175,2,FALSE),VLOOKUP(I14,Kostentabelle!$B$2:$D$175,2,FALSE)))),"")</f>
        <v>0</v>
      </c>
      <c r="K14" s="40"/>
      <c r="L14" s="42" t="str">
        <f>IF(K14="","",IF(K14="Beleg","",IF(K14="Nein","",VLOOKUP(I14,Kostentabelle!$B$2:$D$175,3,FALSE))))</f>
        <v/>
      </c>
      <c r="M14" s="40"/>
      <c r="N14" s="40"/>
      <c r="O14" s="54" t="str">
        <f t="shared" si="1"/>
        <v/>
      </c>
      <c r="P14" s="77" t="str">
        <f t="shared" si="4"/>
        <v/>
      </c>
      <c r="Q14" s="77" t="str">
        <f t="shared" si="5"/>
        <v/>
      </c>
      <c r="R14" s="79"/>
      <c r="S14" s="81"/>
      <c r="T14" s="83" t="str">
        <f t="shared" si="6"/>
        <v/>
      </c>
      <c r="U14" s="83" t="str">
        <f t="shared" si="2"/>
        <v/>
      </c>
      <c r="V14" s="83" t="str">
        <f t="shared" si="2"/>
        <v/>
      </c>
      <c r="W14" s="83" t="str">
        <f t="shared" si="2"/>
        <v/>
      </c>
      <c r="X14" s="83" t="str">
        <f t="shared" si="2"/>
        <v/>
      </c>
      <c r="Y14" s="84" t="str">
        <f t="shared" si="7"/>
        <v/>
      </c>
      <c r="Z14" s="84" t="str">
        <f t="shared" si="3"/>
        <v/>
      </c>
      <c r="AA14" s="84" t="str">
        <f t="shared" si="3"/>
        <v/>
      </c>
      <c r="AB14" s="84" t="str">
        <f t="shared" si="3"/>
        <v/>
      </c>
      <c r="AC14" s="84" t="str">
        <f t="shared" si="3"/>
        <v/>
      </c>
    </row>
    <row r="15" spans="1:29" s="38" customFormat="1" ht="15" x14ac:dyDescent="0.2">
      <c r="A15" s="52">
        <v>0</v>
      </c>
      <c r="B15" s="39"/>
      <c r="C15" s="40"/>
      <c r="D15" s="40"/>
      <c r="E15" s="41"/>
      <c r="F15" s="41"/>
      <c r="G15" s="43">
        <f t="shared" si="0"/>
        <v>0</v>
      </c>
      <c r="H15" s="40"/>
      <c r="I15" s="40"/>
      <c r="J15" s="44">
        <f>IF(I15 &lt;&gt; "Keines",IF(G15&lt;=3,0,IF(G15&gt;3,IF(G15&lt;=12,G15/12*VLOOKUP(I15,Kostentabelle!$B$2:$D$175,2,FALSE),VLOOKUP(I15,Kostentabelle!$B$2:$D$175,2,FALSE)))),"")</f>
        <v>0</v>
      </c>
      <c r="K15" s="40"/>
      <c r="L15" s="42" t="str">
        <f>IF(K15="","",IF(K15="Beleg","",IF(K15="Nein","",VLOOKUP(I15,Kostentabelle!$B$2:$D$175,3,FALSE))))</f>
        <v/>
      </c>
      <c r="M15" s="40"/>
      <c r="N15" s="40"/>
      <c r="O15" s="54" t="str">
        <f t="shared" si="1"/>
        <v/>
      </c>
      <c r="P15" s="77" t="str">
        <f t="shared" si="4"/>
        <v/>
      </c>
      <c r="Q15" s="77" t="str">
        <f t="shared" si="5"/>
        <v/>
      </c>
      <c r="R15" s="79"/>
      <c r="S15" s="81"/>
      <c r="T15" s="83" t="str">
        <f t="shared" si="6"/>
        <v/>
      </c>
      <c r="U15" s="83" t="str">
        <f t="shared" si="2"/>
        <v/>
      </c>
      <c r="V15" s="83" t="str">
        <f t="shared" si="2"/>
        <v/>
      </c>
      <c r="W15" s="83" t="str">
        <f t="shared" si="2"/>
        <v/>
      </c>
      <c r="X15" s="83" t="str">
        <f t="shared" si="2"/>
        <v/>
      </c>
      <c r="Y15" s="84" t="str">
        <f t="shared" si="7"/>
        <v/>
      </c>
      <c r="Z15" s="84" t="str">
        <f t="shared" si="3"/>
        <v/>
      </c>
      <c r="AA15" s="84" t="str">
        <f t="shared" si="3"/>
        <v/>
      </c>
      <c r="AB15" s="84" t="str">
        <f t="shared" si="3"/>
        <v/>
      </c>
      <c r="AC15" s="84" t="str">
        <f t="shared" si="3"/>
        <v/>
      </c>
    </row>
    <row r="16" spans="1:29" s="38" customFormat="1" ht="15" x14ac:dyDescent="0.2">
      <c r="A16" s="52">
        <v>0</v>
      </c>
      <c r="B16" s="39"/>
      <c r="C16" s="40"/>
      <c r="D16" s="40"/>
      <c r="E16" s="41"/>
      <c r="F16" s="41"/>
      <c r="G16" s="43">
        <f t="shared" si="0"/>
        <v>0</v>
      </c>
      <c r="H16" s="40"/>
      <c r="I16" s="40"/>
      <c r="J16" s="44">
        <f>IF(I16 &lt;&gt; "Keines",IF(G16&lt;=3,0,IF(G16&gt;3,IF(G16&lt;=12,G16/12*VLOOKUP(I16,Kostentabelle!$B$2:$D$175,2,FALSE),VLOOKUP(I16,Kostentabelle!$B$2:$D$175,2,FALSE)))),"")</f>
        <v>0</v>
      </c>
      <c r="K16" s="40"/>
      <c r="L16" s="42" t="str">
        <f>IF(K16="","",IF(K16="Beleg","",IF(K16="Nein","",VLOOKUP(I16,Kostentabelle!$B$2:$D$175,3,FALSE))))</f>
        <v/>
      </c>
      <c r="M16" s="40"/>
      <c r="N16" s="40"/>
      <c r="O16" s="54" t="str">
        <f t="shared" si="1"/>
        <v/>
      </c>
      <c r="P16" s="77" t="str">
        <f t="shared" si="4"/>
        <v/>
      </c>
      <c r="Q16" s="77" t="str">
        <f t="shared" si="5"/>
        <v/>
      </c>
      <c r="R16" s="79"/>
      <c r="S16" s="81"/>
      <c r="T16" s="83" t="str">
        <f t="shared" si="6"/>
        <v/>
      </c>
      <c r="U16" s="83" t="str">
        <f t="shared" si="2"/>
        <v/>
      </c>
      <c r="V16" s="83" t="str">
        <f t="shared" si="2"/>
        <v/>
      </c>
      <c r="W16" s="83" t="str">
        <f t="shared" si="2"/>
        <v/>
      </c>
      <c r="X16" s="83" t="str">
        <f t="shared" si="2"/>
        <v/>
      </c>
      <c r="Y16" s="84" t="str">
        <f t="shared" si="7"/>
        <v/>
      </c>
      <c r="Z16" s="84" t="str">
        <f t="shared" si="3"/>
        <v/>
      </c>
      <c r="AA16" s="84" t="str">
        <f t="shared" si="3"/>
        <v/>
      </c>
      <c r="AB16" s="84" t="str">
        <f t="shared" si="3"/>
        <v/>
      </c>
      <c r="AC16" s="84" t="str">
        <f t="shared" si="3"/>
        <v/>
      </c>
    </row>
    <row r="17" spans="1:29" s="38" customFormat="1" ht="15" x14ac:dyDescent="0.2">
      <c r="A17" s="52">
        <v>0</v>
      </c>
      <c r="B17" s="39"/>
      <c r="C17" s="40"/>
      <c r="D17" s="40"/>
      <c r="E17" s="41"/>
      <c r="F17" s="41"/>
      <c r="G17" s="43">
        <f t="shared" si="0"/>
        <v>0</v>
      </c>
      <c r="H17" s="40"/>
      <c r="I17" s="40"/>
      <c r="J17" s="44">
        <f>IF(I17 &lt;&gt; "Keines",IF(G17&lt;=3,0,IF(G17&gt;3,IF(G17&lt;=12,G17/12*VLOOKUP(I17,Kostentabelle!$B$2:$D$175,2,FALSE),VLOOKUP(I17,Kostentabelle!$B$2:$D$175,2,FALSE)))),"")</f>
        <v>0</v>
      </c>
      <c r="K17" s="40"/>
      <c r="L17" s="42" t="str">
        <f>IF(K17="","",IF(K17="Beleg","",IF(K17="Nein","",VLOOKUP(I17,Kostentabelle!$B$2:$D$175,3,FALSE))))</f>
        <v/>
      </c>
      <c r="M17" s="40"/>
      <c r="N17" s="40"/>
      <c r="O17" s="54" t="str">
        <f t="shared" si="1"/>
        <v/>
      </c>
      <c r="P17" s="77" t="str">
        <f t="shared" si="4"/>
        <v/>
      </c>
      <c r="Q17" s="77" t="str">
        <f t="shared" si="5"/>
        <v/>
      </c>
      <c r="R17" s="79"/>
      <c r="S17" s="81"/>
      <c r="T17" s="83" t="str">
        <f t="shared" si="6"/>
        <v/>
      </c>
      <c r="U17" s="83" t="str">
        <f t="shared" si="2"/>
        <v/>
      </c>
      <c r="V17" s="83" t="str">
        <f t="shared" si="2"/>
        <v/>
      </c>
      <c r="W17" s="83" t="str">
        <f t="shared" si="2"/>
        <v/>
      </c>
      <c r="X17" s="83" t="str">
        <f t="shared" si="2"/>
        <v/>
      </c>
      <c r="Y17" s="84" t="str">
        <f t="shared" si="7"/>
        <v/>
      </c>
      <c r="Z17" s="84" t="str">
        <f t="shared" si="3"/>
        <v/>
      </c>
      <c r="AA17" s="84" t="str">
        <f t="shared" si="3"/>
        <v/>
      </c>
      <c r="AB17" s="84" t="str">
        <f t="shared" si="3"/>
        <v/>
      </c>
      <c r="AC17" s="84" t="str">
        <f t="shared" si="3"/>
        <v/>
      </c>
    </row>
    <row r="18" spans="1:29" s="38" customFormat="1" ht="15" x14ac:dyDescent="0.2">
      <c r="A18" s="52">
        <v>0</v>
      </c>
      <c r="B18" s="39"/>
      <c r="C18" s="40"/>
      <c r="D18" s="40"/>
      <c r="E18" s="41"/>
      <c r="F18" s="41"/>
      <c r="G18" s="43">
        <f t="shared" si="0"/>
        <v>0</v>
      </c>
      <c r="H18" s="40"/>
      <c r="I18" s="40"/>
      <c r="J18" s="44">
        <f>IF(I18 &lt;&gt; "Keines",IF(G18&lt;=3,0,IF(G18&gt;3,IF(G18&lt;=12,G18/12*VLOOKUP(I18,Kostentabelle!$B$2:$D$175,2,FALSE),VLOOKUP(I18,Kostentabelle!$B$2:$D$175,2,FALSE)))),"")</f>
        <v>0</v>
      </c>
      <c r="K18" s="40"/>
      <c r="L18" s="42" t="str">
        <f>IF(K18="","",IF(K18="Beleg","",IF(K18="Nein","",VLOOKUP(I18,Kostentabelle!$B$2:$D$175,3,FALSE))))</f>
        <v/>
      </c>
      <c r="M18" s="40"/>
      <c r="N18" s="40"/>
      <c r="O18" s="54" t="str">
        <f t="shared" si="1"/>
        <v/>
      </c>
      <c r="P18" s="77" t="str">
        <f t="shared" si="4"/>
        <v/>
      </c>
      <c r="Q18" s="77" t="str">
        <f t="shared" si="5"/>
        <v/>
      </c>
      <c r="R18" s="79"/>
      <c r="S18" s="81"/>
      <c r="T18" s="83" t="str">
        <f t="shared" si="6"/>
        <v/>
      </c>
      <c r="U18" s="83" t="str">
        <f t="shared" si="2"/>
        <v/>
      </c>
      <c r="V18" s="83" t="str">
        <f t="shared" si="2"/>
        <v/>
      </c>
      <c r="W18" s="83" t="str">
        <f t="shared" si="2"/>
        <v/>
      </c>
      <c r="X18" s="83" t="str">
        <f t="shared" si="2"/>
        <v/>
      </c>
      <c r="Y18" s="84" t="str">
        <f t="shared" si="7"/>
        <v/>
      </c>
      <c r="Z18" s="84" t="str">
        <f t="shared" si="3"/>
        <v/>
      </c>
      <c r="AA18" s="84" t="str">
        <f t="shared" si="3"/>
        <v/>
      </c>
      <c r="AB18" s="84" t="str">
        <f t="shared" si="3"/>
        <v/>
      </c>
      <c r="AC18" s="84" t="str">
        <f t="shared" si="3"/>
        <v/>
      </c>
    </row>
    <row r="19" spans="1:29" s="38" customFormat="1" ht="15" x14ac:dyDescent="0.2">
      <c r="A19" s="52">
        <v>0</v>
      </c>
      <c r="B19" s="39"/>
      <c r="C19" s="40"/>
      <c r="D19" s="40"/>
      <c r="E19" s="41"/>
      <c r="F19" s="41"/>
      <c r="G19" s="43">
        <f t="shared" si="0"/>
        <v>0</v>
      </c>
      <c r="H19" s="40"/>
      <c r="I19" s="40"/>
      <c r="J19" s="44">
        <f>IF(I19 &lt;&gt; "Keines",IF(G19&lt;=3,0,IF(G19&gt;3,IF(G19&lt;=12,G19/12*VLOOKUP(I19,Kostentabelle!$B$2:$D$175,2,FALSE),VLOOKUP(I19,Kostentabelle!$B$2:$D$175,2,FALSE)))),"")</f>
        <v>0</v>
      </c>
      <c r="K19" s="40"/>
      <c r="L19" s="42" t="str">
        <f>IF(K19="","",IF(K19="Beleg","",IF(K19="Nein","",VLOOKUP(I19,Kostentabelle!$B$2:$D$175,3,FALSE))))</f>
        <v/>
      </c>
      <c r="M19" s="40"/>
      <c r="N19" s="40"/>
      <c r="O19" s="54" t="str">
        <f t="shared" si="1"/>
        <v/>
      </c>
      <c r="P19" s="77" t="str">
        <f t="shared" si="4"/>
        <v/>
      </c>
      <c r="Q19" s="77" t="str">
        <f t="shared" si="5"/>
        <v/>
      </c>
      <c r="R19" s="79"/>
      <c r="S19" s="81"/>
      <c r="T19" s="83" t="str">
        <f t="shared" si="6"/>
        <v/>
      </c>
      <c r="U19" s="83" t="str">
        <f t="shared" si="2"/>
        <v/>
      </c>
      <c r="V19" s="83" t="str">
        <f t="shared" si="2"/>
        <v/>
      </c>
      <c r="W19" s="83" t="str">
        <f t="shared" si="2"/>
        <v/>
      </c>
      <c r="X19" s="83" t="str">
        <f t="shared" si="2"/>
        <v/>
      </c>
      <c r="Y19" s="84" t="str">
        <f t="shared" si="7"/>
        <v/>
      </c>
      <c r="Z19" s="84" t="str">
        <f t="shared" si="3"/>
        <v/>
      </c>
      <c r="AA19" s="84" t="str">
        <f t="shared" si="3"/>
        <v/>
      </c>
      <c r="AB19" s="84" t="str">
        <f t="shared" si="3"/>
        <v/>
      </c>
      <c r="AC19" s="84" t="str">
        <f t="shared" si="3"/>
        <v/>
      </c>
    </row>
    <row r="20" spans="1:29" s="38" customFormat="1" ht="15" x14ac:dyDescent="0.2">
      <c r="A20" s="52">
        <v>0</v>
      </c>
      <c r="B20" s="39"/>
      <c r="C20" s="40"/>
      <c r="D20" s="40"/>
      <c r="E20" s="41"/>
      <c r="F20" s="41"/>
      <c r="G20" s="43">
        <f t="shared" si="0"/>
        <v>0</v>
      </c>
      <c r="H20" s="40"/>
      <c r="I20" s="40"/>
      <c r="J20" s="44">
        <f>IF(I20 &lt;&gt; "Keines",IF(G20&lt;=3,0,IF(G20&gt;3,IF(G20&lt;=12,G20/12*VLOOKUP(I20,Kostentabelle!$B$2:$D$175,2,FALSE),VLOOKUP(I20,Kostentabelle!$B$2:$D$175,2,FALSE)))),"")</f>
        <v>0</v>
      </c>
      <c r="K20" s="40"/>
      <c r="L20" s="42" t="str">
        <f>IF(K20="","",IF(K20="Beleg","",IF(K20="Nein","",VLOOKUP(I20,Kostentabelle!$B$2:$D$175,3,FALSE))))</f>
        <v/>
      </c>
      <c r="M20" s="40"/>
      <c r="N20" s="40"/>
      <c r="O20" s="54" t="str">
        <f t="shared" si="1"/>
        <v/>
      </c>
      <c r="P20" s="77" t="str">
        <f t="shared" si="4"/>
        <v/>
      </c>
      <c r="Q20" s="77" t="str">
        <f t="shared" si="5"/>
        <v/>
      </c>
      <c r="R20" s="79"/>
      <c r="S20" s="81"/>
      <c r="T20" s="83" t="str">
        <f t="shared" si="6"/>
        <v/>
      </c>
      <c r="U20" s="83" t="str">
        <f t="shared" si="2"/>
        <v/>
      </c>
      <c r="V20" s="83" t="str">
        <f t="shared" si="2"/>
        <v/>
      </c>
      <c r="W20" s="83" t="str">
        <f t="shared" si="2"/>
        <v/>
      </c>
      <c r="X20" s="83" t="str">
        <f t="shared" si="2"/>
        <v/>
      </c>
      <c r="Y20" s="84" t="str">
        <f t="shared" si="7"/>
        <v/>
      </c>
      <c r="Z20" s="84" t="str">
        <f t="shared" si="3"/>
        <v/>
      </c>
      <c r="AA20" s="84" t="str">
        <f t="shared" si="3"/>
        <v/>
      </c>
      <c r="AB20" s="84" t="str">
        <f t="shared" si="3"/>
        <v/>
      </c>
      <c r="AC20" s="84" t="str">
        <f t="shared" si="3"/>
        <v/>
      </c>
    </row>
    <row r="21" spans="1:29" s="38" customFormat="1" ht="15" x14ac:dyDescent="0.2">
      <c r="A21" s="52">
        <v>0</v>
      </c>
      <c r="B21" s="39"/>
      <c r="C21" s="40"/>
      <c r="D21" s="40"/>
      <c r="E21" s="41"/>
      <c r="F21" s="41"/>
      <c r="G21" s="43">
        <f t="shared" si="0"/>
        <v>0</v>
      </c>
      <c r="H21" s="40"/>
      <c r="I21" s="40"/>
      <c r="J21" s="44">
        <f>IF(I21 &lt;&gt; "Keines",IF(G21&lt;=3,0,IF(G21&gt;3,IF(G21&lt;=12,G21/12*VLOOKUP(I21,Kostentabelle!$B$2:$D$175,2,FALSE),VLOOKUP(I21,Kostentabelle!$B$2:$D$175,2,FALSE)))),"")</f>
        <v>0</v>
      </c>
      <c r="K21" s="40"/>
      <c r="L21" s="42" t="str">
        <f>IF(K21="","",IF(K21="Beleg","",IF(K21="Nein","",VLOOKUP(I21,Kostentabelle!$B$2:$D$175,3,FALSE))))</f>
        <v/>
      </c>
      <c r="M21" s="40"/>
      <c r="N21" s="40"/>
      <c r="O21" s="54" t="str">
        <f t="shared" si="1"/>
        <v/>
      </c>
      <c r="P21" s="77" t="str">
        <f t="shared" si="4"/>
        <v/>
      </c>
      <c r="Q21" s="77" t="str">
        <f t="shared" si="5"/>
        <v/>
      </c>
      <c r="R21" s="79"/>
      <c r="S21" s="81"/>
      <c r="T21" s="83" t="str">
        <f t="shared" si="6"/>
        <v/>
      </c>
      <c r="U21" s="83" t="str">
        <f t="shared" si="2"/>
        <v/>
      </c>
      <c r="V21" s="83" t="str">
        <f t="shared" si="2"/>
        <v/>
      </c>
      <c r="W21" s="83" t="str">
        <f t="shared" si="2"/>
        <v/>
      </c>
      <c r="X21" s="83" t="str">
        <f t="shared" si="2"/>
        <v/>
      </c>
      <c r="Y21" s="84" t="str">
        <f t="shared" si="7"/>
        <v/>
      </c>
      <c r="Z21" s="84" t="str">
        <f t="shared" si="3"/>
        <v/>
      </c>
      <c r="AA21" s="84" t="str">
        <f t="shared" si="3"/>
        <v/>
      </c>
      <c r="AB21" s="84" t="str">
        <f t="shared" si="3"/>
        <v/>
      </c>
      <c r="AC21" s="84" t="str">
        <f t="shared" si="3"/>
        <v/>
      </c>
    </row>
    <row r="22" spans="1:29" s="38" customFormat="1" ht="15" x14ac:dyDescent="0.2">
      <c r="A22" s="52">
        <v>0</v>
      </c>
      <c r="B22" s="39"/>
      <c r="C22" s="40"/>
      <c r="D22" s="40"/>
      <c r="E22" s="41"/>
      <c r="F22" s="41"/>
      <c r="G22" s="43">
        <f t="shared" si="0"/>
        <v>0</v>
      </c>
      <c r="H22" s="40"/>
      <c r="I22" s="40"/>
      <c r="J22" s="44">
        <f>IF(I22 &lt;&gt; "Keines",IF(G22&lt;=3,0,IF(G22&gt;3,IF(G22&lt;=12,G22/12*VLOOKUP(I22,Kostentabelle!$B$2:$D$175,2,FALSE),VLOOKUP(I22,Kostentabelle!$B$2:$D$175,2,FALSE)))),"")</f>
        <v>0</v>
      </c>
      <c r="K22" s="40"/>
      <c r="L22" s="42" t="str">
        <f>IF(K22="","",IF(K22="Beleg","",IF(K22="Nein","",VLOOKUP(I22,Kostentabelle!$B$2:$D$175,3,FALSE))))</f>
        <v/>
      </c>
      <c r="M22" s="40"/>
      <c r="N22" s="40"/>
      <c r="O22" s="54" t="str">
        <f t="shared" si="1"/>
        <v/>
      </c>
      <c r="P22" s="77" t="str">
        <f t="shared" si="4"/>
        <v/>
      </c>
      <c r="Q22" s="77" t="str">
        <f t="shared" si="5"/>
        <v/>
      </c>
      <c r="R22" s="79"/>
      <c r="S22" s="81"/>
      <c r="T22" s="83" t="str">
        <f t="shared" si="6"/>
        <v/>
      </c>
      <c r="U22" s="83" t="str">
        <f t="shared" si="2"/>
        <v/>
      </c>
      <c r="V22" s="83" t="str">
        <f t="shared" si="2"/>
        <v/>
      </c>
      <c r="W22" s="83" t="str">
        <f t="shared" si="2"/>
        <v/>
      </c>
      <c r="X22" s="83" t="str">
        <f t="shared" si="2"/>
        <v/>
      </c>
      <c r="Y22" s="84" t="str">
        <f t="shared" si="7"/>
        <v/>
      </c>
      <c r="Z22" s="84" t="str">
        <f t="shared" si="3"/>
        <v/>
      </c>
      <c r="AA22" s="84" t="str">
        <f t="shared" si="3"/>
        <v/>
      </c>
      <c r="AB22" s="84" t="str">
        <f t="shared" si="3"/>
        <v/>
      </c>
      <c r="AC22" s="84" t="str">
        <f t="shared" si="3"/>
        <v/>
      </c>
    </row>
    <row r="23" spans="1:29" s="38" customFormat="1" ht="15" x14ac:dyDescent="0.2">
      <c r="A23" s="52">
        <v>0</v>
      </c>
      <c r="B23" s="39"/>
      <c r="C23" s="40"/>
      <c r="D23" s="40"/>
      <c r="E23" s="41"/>
      <c r="F23" s="41"/>
      <c r="G23" s="43">
        <f t="shared" si="0"/>
        <v>0</v>
      </c>
      <c r="H23" s="40"/>
      <c r="I23" s="40"/>
      <c r="J23" s="44">
        <f>IF(I23 &lt;&gt; "Keines",IF(G23&lt;=3,0,IF(G23&gt;3,IF(G23&lt;=12,G23/12*VLOOKUP(I23,Kostentabelle!$B$2:$D$175,2,FALSE),VLOOKUP(I23,Kostentabelle!$B$2:$D$175,2,FALSE)))),"")</f>
        <v>0</v>
      </c>
      <c r="K23" s="40"/>
      <c r="L23" s="42" t="str">
        <f>IF(K23="","",IF(K23="Beleg","",IF(K23="Nein","",VLOOKUP(I23,Kostentabelle!$B$2:$D$175,3,FALSE))))</f>
        <v/>
      </c>
      <c r="M23" s="40"/>
      <c r="N23" s="40"/>
      <c r="O23" s="54" t="str">
        <f t="shared" si="1"/>
        <v/>
      </c>
      <c r="P23" s="77" t="str">
        <f t="shared" si="4"/>
        <v/>
      </c>
      <c r="Q23" s="77" t="str">
        <f t="shared" si="5"/>
        <v/>
      </c>
      <c r="R23" s="79"/>
      <c r="S23" s="81"/>
      <c r="T23" s="83" t="str">
        <f t="shared" si="6"/>
        <v/>
      </c>
      <c r="U23" s="83" t="str">
        <f t="shared" si="2"/>
        <v/>
      </c>
      <c r="V23" s="83" t="str">
        <f t="shared" si="2"/>
        <v/>
      </c>
      <c r="W23" s="83" t="str">
        <f t="shared" si="2"/>
        <v/>
      </c>
      <c r="X23" s="83" t="str">
        <f t="shared" si="2"/>
        <v/>
      </c>
      <c r="Y23" s="84" t="str">
        <f t="shared" si="7"/>
        <v/>
      </c>
      <c r="Z23" s="84" t="str">
        <f t="shared" si="3"/>
        <v/>
      </c>
      <c r="AA23" s="84" t="str">
        <f t="shared" si="3"/>
        <v/>
      </c>
      <c r="AB23" s="84" t="str">
        <f t="shared" si="3"/>
        <v/>
      </c>
      <c r="AC23" s="84" t="str">
        <f t="shared" si="3"/>
        <v/>
      </c>
    </row>
    <row r="24" spans="1:29" s="38" customFormat="1" ht="15" x14ac:dyDescent="0.2">
      <c r="A24" s="52">
        <v>0</v>
      </c>
      <c r="B24" s="39"/>
      <c r="C24" s="40"/>
      <c r="D24" s="40"/>
      <c r="E24" s="41"/>
      <c r="F24" s="41"/>
      <c r="G24" s="43">
        <f t="shared" si="0"/>
        <v>0</v>
      </c>
      <c r="H24" s="40"/>
      <c r="I24" s="40"/>
      <c r="J24" s="44">
        <f>IF(I24 &lt;&gt; "Keines",IF(G24&lt;=3,0,IF(G24&gt;3,IF(G24&lt;=12,G24/12*VLOOKUP(I24,Kostentabelle!$B$2:$D$175,2,FALSE),VLOOKUP(I24,Kostentabelle!$B$2:$D$175,2,FALSE)))),"")</f>
        <v>0</v>
      </c>
      <c r="K24" s="40"/>
      <c r="L24" s="42" t="str">
        <f>IF(K24="","",IF(K24="Beleg","",IF(K24="Nein","",VLOOKUP(I24,Kostentabelle!$B$2:$D$175,3,FALSE))))</f>
        <v/>
      </c>
      <c r="M24" s="40"/>
      <c r="N24" s="40"/>
      <c r="O24" s="54" t="str">
        <f t="shared" si="1"/>
        <v/>
      </c>
      <c r="P24" s="77" t="str">
        <f t="shared" si="4"/>
        <v/>
      </c>
      <c r="Q24" s="77" t="str">
        <f t="shared" si="5"/>
        <v/>
      </c>
      <c r="R24" s="79"/>
      <c r="S24" s="81"/>
      <c r="T24" s="83" t="str">
        <f t="shared" si="6"/>
        <v/>
      </c>
      <c r="U24" s="83" t="str">
        <f t="shared" si="2"/>
        <v/>
      </c>
      <c r="V24" s="83" t="str">
        <f t="shared" si="2"/>
        <v/>
      </c>
      <c r="W24" s="83" t="str">
        <f t="shared" si="2"/>
        <v/>
      </c>
      <c r="X24" s="83" t="str">
        <f t="shared" si="2"/>
        <v/>
      </c>
      <c r="Y24" s="84" t="str">
        <f t="shared" si="7"/>
        <v/>
      </c>
      <c r="Z24" s="84" t="str">
        <f t="shared" si="3"/>
        <v/>
      </c>
      <c r="AA24" s="84" t="str">
        <f t="shared" si="3"/>
        <v/>
      </c>
      <c r="AB24" s="84" t="str">
        <f t="shared" si="3"/>
        <v/>
      </c>
      <c r="AC24" s="84" t="str">
        <f t="shared" si="3"/>
        <v/>
      </c>
    </row>
    <row r="25" spans="1:29" s="38" customFormat="1" ht="15" x14ac:dyDescent="0.2">
      <c r="A25" s="52">
        <v>0</v>
      </c>
      <c r="B25" s="39"/>
      <c r="C25" s="40"/>
      <c r="D25" s="40"/>
      <c r="E25" s="41"/>
      <c r="F25" s="41"/>
      <c r="G25" s="43">
        <f t="shared" si="0"/>
        <v>0</v>
      </c>
      <c r="H25" s="40"/>
      <c r="I25" s="40"/>
      <c r="J25" s="44">
        <f>IF(I25 &lt;&gt; "Keines",IF(G25&lt;=3,0,IF(G25&gt;3,IF(G25&lt;=12,G25/12*VLOOKUP(I25,Kostentabelle!$B$2:$D$175,2,FALSE),VLOOKUP(I25,Kostentabelle!$B$2:$D$175,2,FALSE)))),"")</f>
        <v>0</v>
      </c>
      <c r="K25" s="40"/>
      <c r="L25" s="42" t="str">
        <f>IF(K25="","",IF(K25="Beleg","",IF(K25="Nein","",VLOOKUP(I25,Kostentabelle!$B$2:$D$175,3,FALSE))))</f>
        <v/>
      </c>
      <c r="M25" s="40"/>
      <c r="N25" s="40"/>
      <c r="O25" s="54" t="str">
        <f t="shared" si="1"/>
        <v/>
      </c>
      <c r="P25" s="77" t="str">
        <f t="shared" si="4"/>
        <v/>
      </c>
      <c r="Q25" s="77" t="str">
        <f t="shared" si="5"/>
        <v/>
      </c>
      <c r="R25" s="79"/>
      <c r="S25" s="81"/>
      <c r="T25" s="83" t="str">
        <f t="shared" si="6"/>
        <v/>
      </c>
      <c r="U25" s="83" t="str">
        <f t="shared" si="2"/>
        <v/>
      </c>
      <c r="V25" s="83" t="str">
        <f t="shared" si="2"/>
        <v/>
      </c>
      <c r="W25" s="83" t="str">
        <f t="shared" si="2"/>
        <v/>
      </c>
      <c r="X25" s="83" t="str">
        <f t="shared" si="2"/>
        <v/>
      </c>
      <c r="Y25" s="84" t="str">
        <f t="shared" si="7"/>
        <v/>
      </c>
      <c r="Z25" s="84" t="str">
        <f t="shared" si="3"/>
        <v/>
      </c>
      <c r="AA25" s="84" t="str">
        <f t="shared" si="3"/>
        <v/>
      </c>
      <c r="AB25" s="84" t="str">
        <f t="shared" si="3"/>
        <v/>
      </c>
      <c r="AC25" s="84" t="str">
        <f t="shared" si="3"/>
        <v/>
      </c>
    </row>
    <row r="26" spans="1:29" s="38" customFormat="1" ht="15" x14ac:dyDescent="0.2">
      <c r="A26" s="52">
        <v>0</v>
      </c>
      <c r="B26" s="39"/>
      <c r="C26" s="40"/>
      <c r="D26" s="40"/>
      <c r="E26" s="41"/>
      <c r="F26" s="41"/>
      <c r="G26" s="43">
        <f t="shared" si="0"/>
        <v>0</v>
      </c>
      <c r="H26" s="40"/>
      <c r="I26" s="40"/>
      <c r="J26" s="44">
        <f>IF(I26 &lt;&gt; "Keines",IF(G26&lt;=3,0,IF(G26&gt;3,IF(G26&lt;=12,G26/12*VLOOKUP(I26,Kostentabelle!$B$2:$D$175,2,FALSE),VLOOKUP(I26,Kostentabelle!$B$2:$D$175,2,FALSE)))),"")</f>
        <v>0</v>
      </c>
      <c r="K26" s="40"/>
      <c r="L26" s="42" t="str">
        <f>IF(K26="","",IF(K26="Beleg","",IF(K26="Nein","",VLOOKUP(I26,Kostentabelle!$B$2:$D$175,3,FALSE))))</f>
        <v/>
      </c>
      <c r="M26" s="40"/>
      <c r="N26" s="40"/>
      <c r="O26" s="54" t="str">
        <f t="shared" si="1"/>
        <v/>
      </c>
      <c r="P26" s="77" t="str">
        <f t="shared" si="4"/>
        <v/>
      </c>
      <c r="Q26" s="77" t="str">
        <f t="shared" si="5"/>
        <v/>
      </c>
      <c r="R26" s="79"/>
      <c r="S26" s="81"/>
      <c r="T26" s="83" t="str">
        <f t="shared" si="6"/>
        <v/>
      </c>
      <c r="U26" s="83" t="str">
        <f t="shared" si="6"/>
        <v/>
      </c>
      <c r="V26" s="83" t="str">
        <f t="shared" si="6"/>
        <v/>
      </c>
      <c r="W26" s="83" t="str">
        <f t="shared" si="6"/>
        <v/>
      </c>
      <c r="X26" s="83" t="str">
        <f t="shared" si="6"/>
        <v/>
      </c>
      <c r="Y26" s="84" t="str">
        <f t="shared" si="7"/>
        <v/>
      </c>
      <c r="Z26" s="84" t="str">
        <f t="shared" si="7"/>
        <v/>
      </c>
      <c r="AA26" s="84" t="str">
        <f t="shared" si="7"/>
        <v/>
      </c>
      <c r="AB26" s="84" t="str">
        <f t="shared" si="7"/>
        <v/>
      </c>
      <c r="AC26" s="84" t="str">
        <f t="shared" si="7"/>
        <v/>
      </c>
    </row>
    <row r="27" spans="1:29" s="38" customFormat="1" ht="15" x14ac:dyDescent="0.2">
      <c r="A27" s="52">
        <v>0</v>
      </c>
      <c r="B27" s="39"/>
      <c r="C27" s="40"/>
      <c r="D27" s="40"/>
      <c r="E27" s="41"/>
      <c r="F27" s="41"/>
      <c r="G27" s="43">
        <f t="shared" si="0"/>
        <v>0</v>
      </c>
      <c r="H27" s="40"/>
      <c r="I27" s="40"/>
      <c r="J27" s="44">
        <f>IF(I27 &lt;&gt; "Keines",IF(G27&lt;=3,0,IF(G27&gt;3,IF(G27&lt;=12,G27/12*VLOOKUP(I27,Kostentabelle!$B$2:$D$175,2,FALSE),VLOOKUP(I27,Kostentabelle!$B$2:$D$175,2,FALSE)))),"")</f>
        <v>0</v>
      </c>
      <c r="K27" s="40"/>
      <c r="L27" s="42" t="str">
        <f>IF(K27="","",IF(K27="Beleg","",IF(K27="Nein","",VLOOKUP(I27,Kostentabelle!$B$2:$D$175,3,FALSE))))</f>
        <v/>
      </c>
      <c r="M27" s="40"/>
      <c r="N27" s="40"/>
      <c r="O27" s="54" t="str">
        <f t="shared" si="1"/>
        <v/>
      </c>
      <c r="P27" s="77" t="str">
        <f t="shared" si="4"/>
        <v/>
      </c>
      <c r="Q27" s="77" t="str">
        <f t="shared" si="5"/>
        <v/>
      </c>
      <c r="R27" s="79"/>
      <c r="S27" s="81"/>
      <c r="T27" s="83" t="str">
        <f t="shared" si="6"/>
        <v/>
      </c>
      <c r="U27" s="83" t="str">
        <f t="shared" si="6"/>
        <v/>
      </c>
      <c r="V27" s="83" t="str">
        <f t="shared" si="6"/>
        <v/>
      </c>
      <c r="W27" s="83" t="str">
        <f t="shared" si="6"/>
        <v/>
      </c>
      <c r="X27" s="83" t="str">
        <f t="shared" si="6"/>
        <v/>
      </c>
      <c r="Y27" s="84" t="str">
        <f t="shared" si="7"/>
        <v/>
      </c>
      <c r="Z27" s="84" t="str">
        <f t="shared" si="7"/>
        <v/>
      </c>
      <c r="AA27" s="84" t="str">
        <f t="shared" si="7"/>
        <v/>
      </c>
      <c r="AB27" s="84" t="str">
        <f t="shared" si="7"/>
        <v/>
      </c>
      <c r="AC27" s="84" t="str">
        <f t="shared" si="7"/>
        <v/>
      </c>
    </row>
    <row r="28" spans="1:29" s="38" customFormat="1" ht="15" x14ac:dyDescent="0.2">
      <c r="A28" s="52">
        <v>0</v>
      </c>
      <c r="B28" s="39"/>
      <c r="C28" s="40"/>
      <c r="D28" s="40"/>
      <c r="E28" s="41"/>
      <c r="F28" s="41"/>
      <c r="G28" s="43">
        <f t="shared" si="0"/>
        <v>0</v>
      </c>
      <c r="H28" s="40"/>
      <c r="I28" s="40"/>
      <c r="J28" s="44">
        <f>IF(I28 &lt;&gt; "Keines",IF(G28&lt;=3,0,IF(G28&gt;3,IF(G28&lt;=12,G28/12*VLOOKUP(I28,Kostentabelle!$B$2:$D$175,2,FALSE),VLOOKUP(I28,Kostentabelle!$B$2:$D$175,2,FALSE)))),"")</f>
        <v>0</v>
      </c>
      <c r="K28" s="40"/>
      <c r="L28" s="42" t="str">
        <f>IF(K28="","",IF(K28="Beleg","",IF(K28="Nein","",VLOOKUP(I28,Kostentabelle!$B$2:$D$175,3,FALSE))))</f>
        <v/>
      </c>
      <c r="M28" s="40"/>
      <c r="N28" s="40"/>
      <c r="O28" s="54" t="str">
        <f t="shared" si="1"/>
        <v/>
      </c>
      <c r="P28" s="77" t="str">
        <f t="shared" si="4"/>
        <v/>
      </c>
      <c r="Q28" s="77" t="str">
        <f t="shared" si="5"/>
        <v/>
      </c>
      <c r="R28" s="79"/>
      <c r="S28" s="81"/>
      <c r="T28" s="83" t="str">
        <f t="shared" si="6"/>
        <v/>
      </c>
      <c r="U28" s="83" t="str">
        <f t="shared" si="6"/>
        <v/>
      </c>
      <c r="V28" s="83" t="str">
        <f t="shared" si="6"/>
        <v/>
      </c>
      <c r="W28" s="83" t="str">
        <f t="shared" si="6"/>
        <v/>
      </c>
      <c r="X28" s="83" t="str">
        <f t="shared" si="6"/>
        <v/>
      </c>
      <c r="Y28" s="84" t="str">
        <f t="shared" si="7"/>
        <v/>
      </c>
      <c r="Z28" s="84" t="str">
        <f t="shared" si="7"/>
        <v/>
      </c>
      <c r="AA28" s="84" t="str">
        <f t="shared" si="7"/>
        <v/>
      </c>
      <c r="AB28" s="84" t="str">
        <f t="shared" si="7"/>
        <v/>
      </c>
      <c r="AC28" s="84" t="str">
        <f t="shared" si="7"/>
        <v/>
      </c>
    </row>
    <row r="29" spans="1:29" s="38" customFormat="1" ht="15" x14ac:dyDescent="0.2">
      <c r="A29" s="52">
        <v>0</v>
      </c>
      <c r="B29" s="39"/>
      <c r="C29" s="40"/>
      <c r="D29" s="40"/>
      <c r="E29" s="41"/>
      <c r="F29" s="41"/>
      <c r="G29" s="43">
        <f t="shared" si="0"/>
        <v>0</v>
      </c>
      <c r="H29" s="40"/>
      <c r="I29" s="40"/>
      <c r="J29" s="44">
        <f>IF(I29 &lt;&gt; "Keines",IF(G29&lt;=3,0,IF(G29&gt;3,IF(G29&lt;=12,G29/12*VLOOKUP(I29,Kostentabelle!$B$2:$D$175,2,FALSE),VLOOKUP(I29,Kostentabelle!$B$2:$D$175,2,FALSE)))),"")</f>
        <v>0</v>
      </c>
      <c r="K29" s="40"/>
      <c r="L29" s="42" t="str">
        <f>IF(K29="","",IF(K29="Beleg","",IF(K29="Nein","",VLOOKUP(I29,Kostentabelle!$B$2:$D$175,3,FALSE))))</f>
        <v/>
      </c>
      <c r="M29" s="40"/>
      <c r="N29" s="40"/>
      <c r="O29" s="54" t="str">
        <f t="shared" si="1"/>
        <v/>
      </c>
      <c r="P29" s="77" t="str">
        <f t="shared" si="4"/>
        <v/>
      </c>
      <c r="Q29" s="77" t="str">
        <f t="shared" si="5"/>
        <v/>
      </c>
      <c r="R29" s="79"/>
      <c r="S29" s="81"/>
      <c r="T29" s="83" t="str">
        <f t="shared" si="6"/>
        <v/>
      </c>
      <c r="U29" s="83" t="str">
        <f t="shared" si="6"/>
        <v/>
      </c>
      <c r="V29" s="83" t="str">
        <f t="shared" si="6"/>
        <v/>
      </c>
      <c r="W29" s="83" t="str">
        <f t="shared" si="6"/>
        <v/>
      </c>
      <c r="X29" s="83" t="str">
        <f t="shared" si="6"/>
        <v/>
      </c>
      <c r="Y29" s="84" t="str">
        <f t="shared" si="7"/>
        <v/>
      </c>
      <c r="Z29" s="84" t="str">
        <f t="shared" si="7"/>
        <v/>
      </c>
      <c r="AA29" s="84" t="str">
        <f t="shared" si="7"/>
        <v/>
      </c>
      <c r="AB29" s="84" t="str">
        <f t="shared" si="7"/>
        <v/>
      </c>
      <c r="AC29" s="84" t="str">
        <f t="shared" si="7"/>
        <v/>
      </c>
    </row>
    <row r="30" spans="1:29" s="38" customFormat="1" ht="15" x14ac:dyDescent="0.2">
      <c r="A30" s="52">
        <v>0</v>
      </c>
      <c r="B30" s="39"/>
      <c r="C30" s="40"/>
      <c r="D30" s="40"/>
      <c r="E30" s="41"/>
      <c r="F30" s="41"/>
      <c r="G30" s="43">
        <f t="shared" si="0"/>
        <v>0</v>
      </c>
      <c r="H30" s="40"/>
      <c r="I30" s="40"/>
      <c r="J30" s="44">
        <f>IF(I30 &lt;&gt; "Keines",IF(G30&lt;=3,0,IF(G30&gt;3,IF(G30&lt;=12,G30/12*VLOOKUP(I30,Kostentabelle!$B$2:$D$175,2,FALSE),VLOOKUP(I30,Kostentabelle!$B$2:$D$175,2,FALSE)))),"")</f>
        <v>0</v>
      </c>
      <c r="K30" s="40"/>
      <c r="L30" s="42" t="str">
        <f>IF(K30="","",IF(K30="Beleg","",IF(K30="Nein","",VLOOKUP(I30,Kostentabelle!$B$2:$D$175,3,FALSE))))</f>
        <v/>
      </c>
      <c r="M30" s="40"/>
      <c r="N30" s="40"/>
      <c r="O30" s="54" t="str">
        <f t="shared" si="1"/>
        <v/>
      </c>
      <c r="P30" s="77" t="str">
        <f t="shared" si="4"/>
        <v/>
      </c>
      <c r="Q30" s="77" t="str">
        <f t="shared" si="5"/>
        <v/>
      </c>
      <c r="R30" s="79"/>
      <c r="S30" s="81"/>
      <c r="T30" s="83" t="str">
        <f t="shared" si="6"/>
        <v/>
      </c>
      <c r="U30" s="83" t="str">
        <f t="shared" si="6"/>
        <v/>
      </c>
      <c r="V30" s="83" t="str">
        <f t="shared" si="6"/>
        <v/>
      </c>
      <c r="W30" s="83" t="str">
        <f t="shared" si="6"/>
        <v/>
      </c>
      <c r="X30" s="83" t="str">
        <f t="shared" si="6"/>
        <v/>
      </c>
      <c r="Y30" s="84" t="str">
        <f t="shared" si="7"/>
        <v/>
      </c>
      <c r="Z30" s="84" t="str">
        <f t="shared" si="7"/>
        <v/>
      </c>
      <c r="AA30" s="84" t="str">
        <f t="shared" si="7"/>
        <v/>
      </c>
      <c r="AB30" s="84" t="str">
        <f t="shared" si="7"/>
        <v/>
      </c>
      <c r="AC30" s="84" t="str">
        <f t="shared" si="7"/>
        <v/>
      </c>
    </row>
    <row r="31" spans="1:29" s="38" customFormat="1" ht="15" x14ac:dyDescent="0.2">
      <c r="A31" s="52"/>
      <c r="B31" s="39"/>
      <c r="C31" s="40"/>
      <c r="D31" s="40"/>
      <c r="E31" s="41"/>
      <c r="F31" s="41"/>
      <c r="G31" s="43">
        <f t="shared" si="0"/>
        <v>0</v>
      </c>
      <c r="H31" s="40"/>
      <c r="I31" s="40"/>
      <c r="J31" s="44">
        <f>IF(I31 &lt;&gt; "Keines",IF(G31&lt;=3,0,IF(G31&gt;3,IF(G31&lt;=12,G31/12*VLOOKUP(I31,Kostentabelle!$B$2:$D$175,2,FALSE),VLOOKUP(I31,Kostentabelle!$B$2:$D$175,2,FALSE)))),"")</f>
        <v>0</v>
      </c>
      <c r="K31" s="40"/>
      <c r="L31" s="42" t="str">
        <f>IF(K31="","",IF(K31="Beleg","",IF(K31="Nein","",VLOOKUP(I31,Kostentabelle!$B$2:$D$175,3,FALSE))))</f>
        <v/>
      </c>
      <c r="M31" s="40"/>
      <c r="N31" s="40"/>
      <c r="O31" s="54" t="str">
        <f t="shared" si="1"/>
        <v/>
      </c>
      <c r="P31" s="77" t="str">
        <f t="shared" si="4"/>
        <v/>
      </c>
      <c r="Q31" s="77" t="str">
        <f t="shared" si="5"/>
        <v/>
      </c>
      <c r="R31" s="79"/>
      <c r="S31" s="81"/>
      <c r="T31" s="83" t="str">
        <f t="shared" si="6"/>
        <v/>
      </c>
      <c r="U31" s="83" t="str">
        <f t="shared" si="6"/>
        <v/>
      </c>
      <c r="V31" s="83" t="str">
        <f t="shared" si="6"/>
        <v/>
      </c>
      <c r="W31" s="83" t="str">
        <f t="shared" si="6"/>
        <v/>
      </c>
      <c r="X31" s="83" t="str">
        <f t="shared" si="6"/>
        <v/>
      </c>
      <c r="Y31" s="84" t="str">
        <f t="shared" si="7"/>
        <v/>
      </c>
      <c r="Z31" s="84" t="str">
        <f t="shared" si="7"/>
        <v/>
      </c>
      <c r="AA31" s="84" t="str">
        <f t="shared" si="7"/>
        <v/>
      </c>
      <c r="AB31" s="84" t="str">
        <f t="shared" si="7"/>
        <v/>
      </c>
      <c r="AC31" s="84" t="str">
        <f t="shared" si="7"/>
        <v/>
      </c>
    </row>
    <row r="32" spans="1:29" s="38" customFormat="1" ht="15" x14ac:dyDescent="0.2">
      <c r="A32" s="52"/>
      <c r="B32" s="39"/>
      <c r="C32" s="40"/>
      <c r="D32" s="40"/>
      <c r="E32" s="41"/>
      <c r="F32" s="41"/>
      <c r="G32" s="43">
        <f t="shared" si="0"/>
        <v>0</v>
      </c>
      <c r="H32" s="40"/>
      <c r="I32" s="40"/>
      <c r="J32" s="44">
        <f>IF(I32 &lt;&gt; "Keines",IF(G32&lt;=3,0,IF(G32&gt;3,IF(G32&lt;=12,G32/12*VLOOKUP(I32,Kostentabelle!$B$2:$D$175,2,FALSE),VLOOKUP(I32,Kostentabelle!$B$2:$D$175,2,FALSE)))),"")</f>
        <v>0</v>
      </c>
      <c r="K32" s="40"/>
      <c r="L32" s="42" t="str">
        <f>IF(K32="","",IF(K32="Beleg","",IF(K32="Nein","",VLOOKUP(I32,Kostentabelle!$B$2:$D$175,3,FALSE))))</f>
        <v/>
      </c>
      <c r="M32" s="40"/>
      <c r="N32" s="40"/>
      <c r="O32" s="54" t="str">
        <f t="shared" si="1"/>
        <v/>
      </c>
      <c r="P32" s="77" t="str">
        <f t="shared" si="4"/>
        <v/>
      </c>
      <c r="Q32" s="77" t="str">
        <f t="shared" si="5"/>
        <v/>
      </c>
      <c r="R32" s="79"/>
      <c r="S32" s="81"/>
      <c r="T32" s="83" t="str">
        <f t="shared" si="6"/>
        <v/>
      </c>
      <c r="U32" s="83" t="str">
        <f t="shared" si="6"/>
        <v/>
      </c>
      <c r="V32" s="83" t="str">
        <f t="shared" si="6"/>
        <v/>
      </c>
      <c r="W32" s="83" t="str">
        <f t="shared" si="6"/>
        <v/>
      </c>
      <c r="X32" s="83" t="str">
        <f t="shared" si="6"/>
        <v/>
      </c>
      <c r="Y32" s="84" t="str">
        <f t="shared" si="7"/>
        <v/>
      </c>
      <c r="Z32" s="84" t="str">
        <f t="shared" si="7"/>
        <v/>
      </c>
      <c r="AA32" s="84" t="str">
        <f t="shared" si="7"/>
        <v/>
      </c>
      <c r="AB32" s="84" t="str">
        <f t="shared" si="7"/>
        <v/>
      </c>
      <c r="AC32" s="84" t="str">
        <f t="shared" si="7"/>
        <v/>
      </c>
    </row>
    <row r="33" spans="1:29" s="38" customFormat="1" ht="15" x14ac:dyDescent="0.2">
      <c r="A33" s="52"/>
      <c r="B33" s="39"/>
      <c r="C33" s="40"/>
      <c r="D33" s="40"/>
      <c r="E33" s="41"/>
      <c r="F33" s="41"/>
      <c r="G33" s="43">
        <f t="shared" si="0"/>
        <v>0</v>
      </c>
      <c r="H33" s="40"/>
      <c r="I33" s="40"/>
      <c r="J33" s="44">
        <f>IF(I33 &lt;&gt; "Keines",IF(G33&lt;=3,0,IF(G33&gt;3,IF(G33&lt;=12,G33/12*VLOOKUP(I33,Kostentabelle!$B$2:$D$175,2,FALSE),VLOOKUP(I33,Kostentabelle!$B$2:$D$175,2,FALSE)))),"")</f>
        <v>0</v>
      </c>
      <c r="K33" s="40"/>
      <c r="L33" s="42" t="str">
        <f>IF(K33="","",IF(K33="Beleg","",IF(K33="Nein","",VLOOKUP(I33,Kostentabelle!$B$2:$D$175,3,FALSE))))</f>
        <v/>
      </c>
      <c r="M33" s="40"/>
      <c r="N33" s="40"/>
      <c r="O33" s="54" t="str">
        <f t="shared" si="1"/>
        <v/>
      </c>
      <c r="P33" s="77" t="str">
        <f t="shared" si="4"/>
        <v/>
      </c>
      <c r="Q33" s="77" t="str">
        <f t="shared" si="5"/>
        <v/>
      </c>
      <c r="R33" s="79"/>
      <c r="S33" s="81"/>
      <c r="T33" s="83" t="str">
        <f t="shared" si="6"/>
        <v/>
      </c>
      <c r="U33" s="83" t="str">
        <f t="shared" si="6"/>
        <v/>
      </c>
      <c r="V33" s="83" t="str">
        <f t="shared" si="6"/>
        <v/>
      </c>
      <c r="W33" s="83" t="str">
        <f t="shared" si="6"/>
        <v/>
      </c>
      <c r="X33" s="83" t="str">
        <f t="shared" si="6"/>
        <v/>
      </c>
      <c r="Y33" s="84" t="str">
        <f t="shared" si="7"/>
        <v/>
      </c>
      <c r="Z33" s="84" t="str">
        <f t="shared" si="7"/>
        <v/>
      </c>
      <c r="AA33" s="84" t="str">
        <f t="shared" si="7"/>
        <v/>
      </c>
      <c r="AB33" s="84" t="str">
        <f t="shared" si="7"/>
        <v/>
      </c>
      <c r="AC33" s="84" t="str">
        <f t="shared" si="7"/>
        <v/>
      </c>
    </row>
    <row r="34" spans="1:29" s="38" customFormat="1" ht="15" x14ac:dyDescent="0.2">
      <c r="A34" s="52"/>
      <c r="B34" s="39"/>
      <c r="C34" s="40"/>
      <c r="D34" s="40"/>
      <c r="E34" s="41"/>
      <c r="F34" s="41"/>
      <c r="G34" s="43">
        <f t="shared" si="0"/>
        <v>0</v>
      </c>
      <c r="H34" s="40"/>
      <c r="I34" s="40"/>
      <c r="J34" s="44">
        <f>IF(I34 &lt;&gt; "Keines",IF(G34&lt;=3,0,IF(G34&gt;3,IF(G34&lt;=12,G34/12*VLOOKUP(I34,Kostentabelle!$B$2:$D$175,2,FALSE),VLOOKUP(I34,Kostentabelle!$B$2:$D$175,2,FALSE)))),"")</f>
        <v>0</v>
      </c>
      <c r="K34" s="40"/>
      <c r="L34" s="42" t="str">
        <f>IF(K34="","",IF(K34="Beleg","",IF(K34="Nein","",VLOOKUP(I34,Kostentabelle!$B$2:$D$175,3,FALSE))))</f>
        <v/>
      </c>
      <c r="M34" s="40"/>
      <c r="N34" s="40"/>
      <c r="O34" s="54" t="str">
        <f t="shared" si="1"/>
        <v/>
      </c>
      <c r="P34" s="77" t="str">
        <f t="shared" si="4"/>
        <v/>
      </c>
      <c r="Q34" s="77" t="str">
        <f t="shared" si="5"/>
        <v/>
      </c>
      <c r="R34" s="79"/>
      <c r="S34" s="81"/>
      <c r="T34" s="83" t="str">
        <f t="shared" si="6"/>
        <v/>
      </c>
      <c r="U34" s="83" t="str">
        <f t="shared" si="6"/>
        <v/>
      </c>
      <c r="V34" s="83" t="str">
        <f t="shared" si="6"/>
        <v/>
      </c>
      <c r="W34" s="83" t="str">
        <f t="shared" si="6"/>
        <v/>
      </c>
      <c r="X34" s="83" t="str">
        <f t="shared" si="6"/>
        <v/>
      </c>
      <c r="Y34" s="84" t="str">
        <f t="shared" si="7"/>
        <v/>
      </c>
      <c r="Z34" s="84" t="str">
        <f t="shared" si="7"/>
        <v/>
      </c>
      <c r="AA34" s="84" t="str">
        <f t="shared" si="7"/>
        <v/>
      </c>
      <c r="AB34" s="84" t="str">
        <f t="shared" si="7"/>
        <v/>
      </c>
      <c r="AC34" s="84" t="str">
        <f t="shared" si="7"/>
        <v/>
      </c>
    </row>
    <row r="35" spans="1:29" s="38" customFormat="1" ht="15" x14ac:dyDescent="0.2">
      <c r="A35" s="52"/>
      <c r="B35" s="39"/>
      <c r="C35" s="40"/>
      <c r="D35" s="40"/>
      <c r="E35" s="41"/>
      <c r="F35" s="41"/>
      <c r="G35" s="43">
        <f t="shared" si="0"/>
        <v>0</v>
      </c>
      <c r="H35" s="40"/>
      <c r="I35" s="40"/>
      <c r="J35" s="44">
        <f>IF(I35 &lt;&gt; "Keines",IF(G35&lt;=3,0,IF(G35&gt;3,IF(G35&lt;=12,G35/12*VLOOKUP(I35,Kostentabelle!$B$2:$D$175,2,FALSE),VLOOKUP(I35,Kostentabelle!$B$2:$D$175,2,FALSE)))),"")</f>
        <v>0</v>
      </c>
      <c r="K35" s="40"/>
      <c r="L35" s="42" t="str">
        <f>IF(K35="","",IF(K35="Beleg","",IF(K35="Nein","",VLOOKUP(I35,Kostentabelle!$B$2:$D$175,3,FALSE))))</f>
        <v/>
      </c>
      <c r="M35" s="40"/>
      <c r="N35" s="40"/>
      <c r="O35" s="54" t="str">
        <f t="shared" si="1"/>
        <v/>
      </c>
      <c r="P35" s="77" t="str">
        <f t="shared" si="4"/>
        <v/>
      </c>
      <c r="Q35" s="77" t="str">
        <f t="shared" si="5"/>
        <v/>
      </c>
      <c r="R35" s="79"/>
      <c r="S35" s="81"/>
      <c r="T35" s="83" t="str">
        <f t="shared" si="6"/>
        <v/>
      </c>
      <c r="U35" s="83" t="str">
        <f t="shared" si="6"/>
        <v/>
      </c>
      <c r="V35" s="83" t="str">
        <f t="shared" si="6"/>
        <v/>
      </c>
      <c r="W35" s="83" t="str">
        <f t="shared" si="6"/>
        <v/>
      </c>
      <c r="X35" s="83" t="str">
        <f t="shared" si="6"/>
        <v/>
      </c>
      <c r="Y35" s="84" t="str">
        <f t="shared" si="7"/>
        <v/>
      </c>
      <c r="Z35" s="84" t="str">
        <f t="shared" si="7"/>
        <v/>
      </c>
      <c r="AA35" s="84" t="str">
        <f t="shared" si="7"/>
        <v/>
      </c>
      <c r="AB35" s="84" t="str">
        <f t="shared" si="7"/>
        <v/>
      </c>
      <c r="AC35" s="84" t="str">
        <f t="shared" si="7"/>
        <v/>
      </c>
    </row>
    <row r="36" spans="1:29" s="38" customFormat="1" ht="15" x14ac:dyDescent="0.2">
      <c r="A36" s="52"/>
      <c r="B36" s="39"/>
      <c r="C36" s="40"/>
      <c r="D36" s="40"/>
      <c r="E36" s="41"/>
      <c r="F36" s="41"/>
      <c r="G36" s="43">
        <f t="shared" si="0"/>
        <v>0</v>
      </c>
      <c r="H36" s="40"/>
      <c r="I36" s="40"/>
      <c r="J36" s="44">
        <f>IF(I36 &lt;&gt; "Keines",IF(G36&lt;=3,0,IF(G36&gt;3,IF(G36&lt;=12,G36/12*VLOOKUP(I36,Kostentabelle!$B$2:$D$175,2,FALSE),VLOOKUP(I36,Kostentabelle!$B$2:$D$175,2,FALSE)))),"")</f>
        <v>0</v>
      </c>
      <c r="K36" s="40"/>
      <c r="L36" s="42" t="str">
        <f>IF(K36="","",IF(K36="Beleg","",IF(K36="Nein","",VLOOKUP(I36,Kostentabelle!$B$2:$D$175,3,FALSE))))</f>
        <v/>
      </c>
      <c r="M36" s="40"/>
      <c r="N36" s="40"/>
      <c r="O36" s="54" t="str">
        <f t="shared" si="1"/>
        <v/>
      </c>
      <c r="P36" s="77" t="str">
        <f t="shared" si="4"/>
        <v/>
      </c>
      <c r="Q36" s="77" t="str">
        <f t="shared" si="5"/>
        <v/>
      </c>
      <c r="R36" s="79"/>
      <c r="S36" s="81"/>
      <c r="T36" s="83" t="str">
        <f t="shared" si="6"/>
        <v/>
      </c>
      <c r="U36" s="83" t="str">
        <f t="shared" si="6"/>
        <v/>
      </c>
      <c r="V36" s="83" t="str">
        <f t="shared" si="6"/>
        <v/>
      </c>
      <c r="W36" s="83" t="str">
        <f t="shared" si="6"/>
        <v/>
      </c>
      <c r="X36" s="83" t="str">
        <f t="shared" si="6"/>
        <v/>
      </c>
      <c r="Y36" s="84" t="str">
        <f t="shared" si="7"/>
        <v/>
      </c>
      <c r="Z36" s="84" t="str">
        <f t="shared" si="7"/>
        <v/>
      </c>
      <c r="AA36" s="84" t="str">
        <f t="shared" si="7"/>
        <v/>
      </c>
      <c r="AB36" s="84" t="str">
        <f t="shared" si="7"/>
        <v/>
      </c>
      <c r="AC36" s="84" t="str">
        <f t="shared" si="7"/>
        <v/>
      </c>
    </row>
    <row r="37" spans="1:29" s="38" customFormat="1" ht="15" x14ac:dyDescent="0.2">
      <c r="A37" s="52"/>
      <c r="B37" s="39"/>
      <c r="C37" s="40"/>
      <c r="D37" s="40"/>
      <c r="E37" s="41"/>
      <c r="F37" s="41"/>
      <c r="G37" s="43">
        <f t="shared" si="0"/>
        <v>0</v>
      </c>
      <c r="H37" s="40"/>
      <c r="I37" s="40"/>
      <c r="J37" s="44">
        <f>IF(I37 &lt;&gt; "Keines",IF(G37&lt;=3,0,IF(G37&gt;3,IF(G37&lt;=12,G37/12*VLOOKUP(I37,Kostentabelle!$B$2:$D$175,2,FALSE),VLOOKUP(I37,Kostentabelle!$B$2:$D$175,2,FALSE)))),"")</f>
        <v>0</v>
      </c>
      <c r="K37" s="40"/>
      <c r="L37" s="42" t="str">
        <f>IF(K37="","",IF(K37="Beleg","",IF(K37="Nein","",VLOOKUP(I37,Kostentabelle!$B$2:$D$175,3,FALSE))))</f>
        <v/>
      </c>
      <c r="M37" s="40"/>
      <c r="N37" s="40"/>
      <c r="O37" s="54" t="str">
        <f t="shared" si="1"/>
        <v/>
      </c>
      <c r="P37" s="77" t="str">
        <f t="shared" si="4"/>
        <v/>
      </c>
      <c r="Q37" s="77" t="str">
        <f t="shared" si="5"/>
        <v/>
      </c>
      <c r="R37" s="79"/>
      <c r="S37" s="81"/>
      <c r="T37" s="83" t="str">
        <f t="shared" si="6"/>
        <v/>
      </c>
      <c r="U37" s="83" t="str">
        <f t="shared" si="6"/>
        <v/>
      </c>
      <c r="V37" s="83" t="str">
        <f t="shared" si="6"/>
        <v/>
      </c>
      <c r="W37" s="83" t="str">
        <f t="shared" si="6"/>
        <v/>
      </c>
      <c r="X37" s="83" t="str">
        <f t="shared" si="6"/>
        <v/>
      </c>
      <c r="Y37" s="84" t="str">
        <f t="shared" si="7"/>
        <v/>
      </c>
      <c r="Z37" s="84" t="str">
        <f t="shared" si="7"/>
        <v/>
      </c>
      <c r="AA37" s="84" t="str">
        <f t="shared" si="7"/>
        <v/>
      </c>
      <c r="AB37" s="84" t="str">
        <f t="shared" si="7"/>
        <v/>
      </c>
      <c r="AC37" s="84" t="str">
        <f t="shared" si="7"/>
        <v/>
      </c>
    </row>
    <row r="38" spans="1:29" s="38" customFormat="1" ht="15" x14ac:dyDescent="0.2">
      <c r="A38" s="52"/>
      <c r="B38" s="39"/>
      <c r="C38" s="40"/>
      <c r="D38" s="40"/>
      <c r="E38" s="41"/>
      <c r="F38" s="41"/>
      <c r="G38" s="43">
        <f t="shared" si="0"/>
        <v>0</v>
      </c>
      <c r="H38" s="40"/>
      <c r="I38" s="40"/>
      <c r="J38" s="44">
        <f>IF(I38 &lt;&gt; "Keines",IF(G38&lt;=3,0,IF(G38&gt;3,IF(G38&lt;=12,G38/12*VLOOKUP(I38,Kostentabelle!$B$2:$D$175,2,FALSE),VLOOKUP(I38,Kostentabelle!$B$2:$D$175,2,FALSE)))),"")</f>
        <v>0</v>
      </c>
      <c r="K38" s="40"/>
      <c r="L38" s="42" t="str">
        <f>IF(K38="","",IF(K38="Beleg","",IF(K38="Nein","",VLOOKUP(I38,Kostentabelle!$B$2:$D$175,3,FALSE))))</f>
        <v/>
      </c>
      <c r="M38" s="40"/>
      <c r="N38" s="40"/>
      <c r="O38" s="54" t="str">
        <f t="shared" si="1"/>
        <v/>
      </c>
      <c r="P38" s="77" t="str">
        <f t="shared" si="4"/>
        <v/>
      </c>
      <c r="Q38" s="77" t="str">
        <f t="shared" si="5"/>
        <v/>
      </c>
      <c r="R38" s="79"/>
      <c r="S38" s="81"/>
      <c r="T38" s="83" t="str">
        <f t="shared" si="6"/>
        <v/>
      </c>
      <c r="U38" s="83" t="str">
        <f t="shared" si="6"/>
        <v/>
      </c>
      <c r="V38" s="83" t="str">
        <f t="shared" si="6"/>
        <v/>
      </c>
      <c r="W38" s="83" t="str">
        <f t="shared" si="6"/>
        <v/>
      </c>
      <c r="X38" s="83" t="str">
        <f t="shared" si="6"/>
        <v/>
      </c>
      <c r="Y38" s="84" t="str">
        <f t="shared" si="7"/>
        <v/>
      </c>
      <c r="Z38" s="84" t="str">
        <f t="shared" si="7"/>
        <v/>
      </c>
      <c r="AA38" s="84" t="str">
        <f t="shared" si="7"/>
        <v/>
      </c>
      <c r="AB38" s="84" t="str">
        <f t="shared" si="7"/>
        <v/>
      </c>
      <c r="AC38" s="84" t="str">
        <f t="shared" si="7"/>
        <v/>
      </c>
    </row>
    <row r="39" spans="1:29" s="38" customFormat="1" ht="15" x14ac:dyDescent="0.2">
      <c r="A39" s="52"/>
      <c r="B39" s="39"/>
      <c r="C39" s="40"/>
      <c r="D39" s="40"/>
      <c r="E39" s="41"/>
      <c r="F39" s="41"/>
      <c r="G39" s="43">
        <f t="shared" si="0"/>
        <v>0</v>
      </c>
      <c r="H39" s="40"/>
      <c r="I39" s="40"/>
      <c r="J39" s="44">
        <f>IF(I39 &lt;&gt; "Keines",IF(G39&lt;=3,0,IF(G39&gt;3,IF(G39&lt;=12,G39/12*VLOOKUP(I39,Kostentabelle!$B$2:$D$175,2,FALSE),VLOOKUP(I39,Kostentabelle!$B$2:$D$175,2,FALSE)))),"")</f>
        <v>0</v>
      </c>
      <c r="K39" s="40"/>
      <c r="L39" s="42" t="str">
        <f>IF(K39="","",IF(K39="Beleg","",IF(K39="Nein","",VLOOKUP(I39,Kostentabelle!$B$2:$D$175,3,FALSE))))</f>
        <v/>
      </c>
      <c r="M39" s="40"/>
      <c r="N39" s="40"/>
      <c r="O39" s="54" t="str">
        <f t="shared" si="1"/>
        <v/>
      </c>
      <c r="P39" s="77" t="str">
        <f t="shared" si="4"/>
        <v/>
      </c>
      <c r="Q39" s="77" t="str">
        <f t="shared" si="5"/>
        <v/>
      </c>
      <c r="R39" s="79"/>
      <c r="S39" s="81"/>
      <c r="T39" s="83" t="str">
        <f t="shared" si="6"/>
        <v/>
      </c>
      <c r="U39" s="83" t="str">
        <f t="shared" si="6"/>
        <v/>
      </c>
      <c r="V39" s="83" t="str">
        <f t="shared" si="6"/>
        <v/>
      </c>
      <c r="W39" s="83" t="str">
        <f t="shared" si="6"/>
        <v/>
      </c>
      <c r="X39" s="83" t="str">
        <f t="shared" si="6"/>
        <v/>
      </c>
      <c r="Y39" s="84" t="str">
        <f t="shared" si="7"/>
        <v/>
      </c>
      <c r="Z39" s="84" t="str">
        <f t="shared" si="7"/>
        <v/>
      </c>
      <c r="AA39" s="84" t="str">
        <f t="shared" si="7"/>
        <v/>
      </c>
      <c r="AB39" s="84" t="str">
        <f t="shared" si="7"/>
        <v/>
      </c>
      <c r="AC39" s="84" t="str">
        <f t="shared" si="7"/>
        <v/>
      </c>
    </row>
    <row r="40" spans="1:29" s="38" customFormat="1" ht="15" x14ac:dyDescent="0.2">
      <c r="A40" s="53"/>
      <c r="B40" s="45"/>
      <c r="C40" s="46"/>
      <c r="D40" s="46"/>
      <c r="E40" s="47"/>
      <c r="F40" s="47"/>
      <c r="G40" s="48">
        <f t="shared" si="0"/>
        <v>0</v>
      </c>
      <c r="H40" s="40"/>
      <c r="I40" s="40"/>
      <c r="J40" s="44">
        <f>IF(I40 &lt;&gt; "Keines",IF(G40&lt;=3,0,IF(G40&gt;3,IF(G40&lt;=12,G40/12*VLOOKUP(I40,Kostentabelle!$B$2:$D$175,2,FALSE),VLOOKUP(I40,Kostentabelle!$B$2:$D$175,2,FALSE)))),"")</f>
        <v>0</v>
      </c>
      <c r="K40" s="40"/>
      <c r="L40" s="42" t="str">
        <f>IF(K40="","",IF(K40="Beleg","",IF(K40="Nein","",VLOOKUP(I40,Kostentabelle!$B$2:$D$175,3,FALSE))))</f>
        <v/>
      </c>
      <c r="M40" s="40"/>
      <c r="N40" s="40"/>
      <c r="O40" s="55" t="str">
        <f t="shared" si="1"/>
        <v/>
      </c>
      <c r="P40" s="40" t="str">
        <f t="shared" si="4"/>
        <v/>
      </c>
      <c r="Q40" s="40" t="str">
        <f t="shared" si="5"/>
        <v/>
      </c>
      <c r="R40" s="79"/>
      <c r="S40" s="81"/>
      <c r="T40" s="83" t="str">
        <f t="shared" si="6"/>
        <v/>
      </c>
      <c r="U40" s="83" t="str">
        <f t="shared" si="6"/>
        <v/>
      </c>
      <c r="V40" s="83" t="str">
        <f t="shared" si="6"/>
        <v/>
      </c>
      <c r="W40" s="83" t="str">
        <f t="shared" si="6"/>
        <v/>
      </c>
      <c r="X40" s="83" t="str">
        <f t="shared" si="6"/>
        <v/>
      </c>
      <c r="Y40" s="84" t="str">
        <f t="shared" si="7"/>
        <v/>
      </c>
      <c r="Z40" s="84" t="str">
        <f t="shared" si="7"/>
        <v/>
      </c>
      <c r="AA40" s="84" t="str">
        <f t="shared" si="7"/>
        <v/>
      </c>
      <c r="AB40" s="84" t="str">
        <f t="shared" si="7"/>
        <v/>
      </c>
      <c r="AC40" s="84" t="str">
        <f t="shared" si="7"/>
        <v/>
      </c>
    </row>
    <row r="41" spans="1:29" ht="15.75" thickBot="1" x14ac:dyDescent="0.25">
      <c r="B41" s="110"/>
      <c r="C41" s="111"/>
      <c r="D41" s="111"/>
      <c r="E41" s="111"/>
      <c r="F41" s="111"/>
      <c r="G41" s="111"/>
      <c r="H41" s="61"/>
      <c r="I41" s="110"/>
      <c r="J41" s="112"/>
      <c r="K41" s="112"/>
      <c r="L41" s="114"/>
      <c r="M41" s="114"/>
      <c r="N41" s="114"/>
      <c r="O41" s="114"/>
      <c r="P41" s="49"/>
      <c r="Q41" s="49"/>
      <c r="R41" s="34"/>
      <c r="S41" s="80"/>
      <c r="T41" s="85">
        <f>SUM(T10:T40)</f>
        <v>0</v>
      </c>
      <c r="U41" s="85">
        <f t="shared" ref="U41:AC41" si="8">SUM(U10:U40)</f>
        <v>0</v>
      </c>
      <c r="V41" s="85">
        <f t="shared" si="8"/>
        <v>0</v>
      </c>
      <c r="W41" s="85">
        <f t="shared" si="8"/>
        <v>0</v>
      </c>
      <c r="X41" s="85">
        <f t="shared" si="8"/>
        <v>0</v>
      </c>
      <c r="Y41" s="85">
        <f t="shared" si="8"/>
        <v>0</v>
      </c>
      <c r="Z41" s="85">
        <f t="shared" si="8"/>
        <v>0</v>
      </c>
      <c r="AA41" s="85">
        <f t="shared" si="8"/>
        <v>0</v>
      </c>
      <c r="AB41" s="85">
        <f t="shared" si="8"/>
        <v>0</v>
      </c>
      <c r="AC41" s="85">
        <f t="shared" si="8"/>
        <v>0</v>
      </c>
    </row>
    <row r="42" spans="1:29" x14ac:dyDescent="0.2">
      <c r="C42" s="58"/>
      <c r="D42" s="28" t="s">
        <v>13</v>
      </c>
      <c r="E42" s="115" t="s">
        <v>19</v>
      </c>
      <c r="F42" s="116"/>
      <c r="G42" s="117"/>
      <c r="H42" s="67"/>
      <c r="I42" s="113"/>
      <c r="J42" s="113"/>
      <c r="K42" s="113"/>
      <c r="L42" s="118" t="s">
        <v>14</v>
      </c>
      <c r="M42" s="119"/>
      <c r="N42" s="120">
        <f>SUM(O10:O40)</f>
        <v>0</v>
      </c>
      <c r="O42" s="121"/>
      <c r="P42" s="49"/>
      <c r="Q42" s="49"/>
      <c r="R42" s="34"/>
      <c r="S42" s="80"/>
    </row>
    <row r="43" spans="1:29" x14ac:dyDescent="0.2">
      <c r="C43" s="74" t="s">
        <v>73</v>
      </c>
      <c r="D43" s="75">
        <f>T41</f>
        <v>0</v>
      </c>
      <c r="E43" s="97">
        <f>Y41</f>
        <v>0</v>
      </c>
      <c r="F43" s="97"/>
      <c r="G43" s="97"/>
      <c r="I43" s="113"/>
      <c r="J43" s="113"/>
      <c r="K43" s="113"/>
      <c r="L43" s="122" t="s">
        <v>255</v>
      </c>
      <c r="M43" s="123"/>
      <c r="N43" s="101">
        <f>SUM(P43:Q43)</f>
        <v>0</v>
      </c>
      <c r="O43" s="102"/>
      <c r="P43" s="50">
        <f>SUM(P10:P40)</f>
        <v>0</v>
      </c>
      <c r="Q43" s="50">
        <f>SUM(Q10:Q40)</f>
        <v>0</v>
      </c>
      <c r="R43" s="35"/>
      <c r="S43" s="80"/>
    </row>
    <row r="44" spans="1:29" x14ac:dyDescent="0.2">
      <c r="C44" s="74" t="s">
        <v>126</v>
      </c>
      <c r="D44" s="75">
        <f>U41</f>
        <v>0</v>
      </c>
      <c r="E44" s="97">
        <f>Z41</f>
        <v>0</v>
      </c>
      <c r="F44" s="97"/>
      <c r="G44" s="97"/>
      <c r="I44" s="113"/>
      <c r="J44" s="113"/>
      <c r="K44" s="113"/>
      <c r="L44" s="103"/>
      <c r="M44" s="104"/>
      <c r="N44" s="104"/>
      <c r="O44" s="104"/>
      <c r="P44" s="23"/>
      <c r="Q44" s="23"/>
      <c r="R44" s="34"/>
      <c r="S44" s="80"/>
    </row>
    <row r="45" spans="1:29" x14ac:dyDescent="0.2">
      <c r="C45" s="74" t="s">
        <v>172</v>
      </c>
      <c r="D45" s="75">
        <f>V41</f>
        <v>0</v>
      </c>
      <c r="E45" s="97">
        <f>AA41</f>
        <v>0</v>
      </c>
      <c r="F45" s="97"/>
      <c r="G45" s="97"/>
      <c r="I45" s="113"/>
      <c r="J45" s="113"/>
      <c r="K45" s="113"/>
      <c r="L45" s="105" t="s">
        <v>18</v>
      </c>
      <c r="M45" s="106"/>
      <c r="N45" s="107">
        <f>N43+D48+E48</f>
        <v>0</v>
      </c>
      <c r="O45" s="108"/>
      <c r="P45" s="23"/>
      <c r="Q45" s="23"/>
      <c r="R45" s="34"/>
      <c r="S45" s="80"/>
    </row>
    <row r="46" spans="1:29" x14ac:dyDescent="0.2">
      <c r="C46" s="74" t="s">
        <v>203</v>
      </c>
      <c r="D46" s="75">
        <f>W41</f>
        <v>0</v>
      </c>
      <c r="E46" s="97">
        <f>AB41</f>
        <v>0</v>
      </c>
      <c r="F46" s="97"/>
      <c r="G46" s="97"/>
      <c r="S46" s="80"/>
    </row>
    <row r="47" spans="1:29" x14ac:dyDescent="0.2">
      <c r="C47" s="74" t="s">
        <v>206</v>
      </c>
      <c r="D47" s="75">
        <f>X41</f>
        <v>0</v>
      </c>
      <c r="E47" s="97">
        <f>AC41</f>
        <v>0</v>
      </c>
      <c r="F47" s="97"/>
      <c r="G47" s="97"/>
      <c r="S47" s="80"/>
    </row>
    <row r="48" spans="1:29" ht="15.75" x14ac:dyDescent="0.25">
      <c r="C48" s="76" t="s">
        <v>256</v>
      </c>
      <c r="D48" s="75">
        <f>SUM(D43:D47)</f>
        <v>0</v>
      </c>
      <c r="E48" s="98">
        <f t="shared" ref="E48" si="9">SUM(E43:E47)</f>
        <v>0</v>
      </c>
      <c r="F48" s="99"/>
      <c r="G48" s="100"/>
      <c r="I48" s="29"/>
      <c r="S48" s="80"/>
    </row>
    <row r="49" spans="19:19" x14ac:dyDescent="0.2">
      <c r="S49" s="80"/>
    </row>
    <row r="50" spans="19:19" x14ac:dyDescent="0.2">
      <c r="S50" s="80"/>
    </row>
    <row r="51" spans="19:19" x14ac:dyDescent="0.2">
      <c r="S51" s="80"/>
    </row>
    <row r="52" spans="19:19" x14ac:dyDescent="0.2">
      <c r="S52" s="80"/>
    </row>
    <row r="53" spans="19:19" x14ac:dyDescent="0.2">
      <c r="S53" s="80"/>
    </row>
    <row r="54" spans="19:19" x14ac:dyDescent="0.2">
      <c r="S54" s="80"/>
    </row>
    <row r="55" spans="19:19" x14ac:dyDescent="0.2">
      <c r="S55" s="80"/>
    </row>
    <row r="56" spans="19:19" x14ac:dyDescent="0.2">
      <c r="S56" s="80"/>
    </row>
    <row r="57" spans="19:19" x14ac:dyDescent="0.2">
      <c r="S57" s="80"/>
    </row>
    <row r="58" spans="19:19" x14ac:dyDescent="0.2">
      <c r="S58" s="80"/>
    </row>
    <row r="59" spans="19:19" x14ac:dyDescent="0.2">
      <c r="S59" s="80"/>
    </row>
    <row r="60" spans="19:19" x14ac:dyDescent="0.2">
      <c r="S60" s="80"/>
    </row>
    <row r="61" spans="19:19" x14ac:dyDescent="0.2">
      <c r="S61" s="80"/>
    </row>
    <row r="62" spans="19:19" x14ac:dyDescent="0.2">
      <c r="S62" s="80"/>
    </row>
    <row r="63" spans="19:19" x14ac:dyDescent="0.2">
      <c r="S63" s="80"/>
    </row>
    <row r="64" spans="19:19" x14ac:dyDescent="0.2">
      <c r="S64" s="80"/>
    </row>
    <row r="65" spans="19:19" x14ac:dyDescent="0.2">
      <c r="S65" s="80"/>
    </row>
    <row r="66" spans="19:19" x14ac:dyDescent="0.2">
      <c r="S66" s="80"/>
    </row>
    <row r="67" spans="19:19" x14ac:dyDescent="0.2">
      <c r="S67" s="80"/>
    </row>
    <row r="68" spans="19:19" x14ac:dyDescent="0.2">
      <c r="S68" s="80"/>
    </row>
    <row r="69" spans="19:19" x14ac:dyDescent="0.2">
      <c r="S69" s="80"/>
    </row>
    <row r="70" spans="19:19" x14ac:dyDescent="0.2">
      <c r="S70" s="80"/>
    </row>
    <row r="71" spans="19:19" x14ac:dyDescent="0.2">
      <c r="S71" s="80"/>
    </row>
    <row r="72" spans="19:19" x14ac:dyDescent="0.2">
      <c r="S72" s="80"/>
    </row>
    <row r="73" spans="19:19" x14ac:dyDescent="0.2">
      <c r="S73" s="80"/>
    </row>
    <row r="74" spans="19:19" x14ac:dyDescent="0.2">
      <c r="S74" s="80"/>
    </row>
    <row r="75" spans="19:19" x14ac:dyDescent="0.2">
      <c r="S75" s="80"/>
    </row>
    <row r="76" spans="19:19" x14ac:dyDescent="0.2">
      <c r="S76" s="80"/>
    </row>
    <row r="77" spans="19:19" x14ac:dyDescent="0.2">
      <c r="S77" s="80"/>
    </row>
    <row r="78" spans="19:19" x14ac:dyDescent="0.2">
      <c r="S78" s="80"/>
    </row>
    <row r="79" spans="19:19" x14ac:dyDescent="0.2">
      <c r="S79" s="80"/>
    </row>
    <row r="80" spans="19:19" x14ac:dyDescent="0.2">
      <c r="S80" s="80"/>
    </row>
    <row r="81" spans="19:19" x14ac:dyDescent="0.2">
      <c r="S81" s="80"/>
    </row>
    <row r="82" spans="19:19" x14ac:dyDescent="0.2">
      <c r="S82" s="80"/>
    </row>
    <row r="83" spans="19:19" x14ac:dyDescent="0.2">
      <c r="S83" s="80"/>
    </row>
    <row r="84" spans="19:19" x14ac:dyDescent="0.2">
      <c r="S84" s="80"/>
    </row>
    <row r="85" spans="19:19" x14ac:dyDescent="0.2">
      <c r="S85" s="80"/>
    </row>
    <row r="86" spans="19:19" x14ac:dyDescent="0.2">
      <c r="S86" s="80"/>
    </row>
    <row r="87" spans="19:19" x14ac:dyDescent="0.2">
      <c r="S87" s="80"/>
    </row>
    <row r="88" spans="19:19" x14ac:dyDescent="0.2">
      <c r="S88" s="80"/>
    </row>
    <row r="89" spans="19:19" x14ac:dyDescent="0.2">
      <c r="S89" s="80"/>
    </row>
    <row r="90" spans="19:19" x14ac:dyDescent="0.2">
      <c r="S90" s="80"/>
    </row>
    <row r="91" spans="19:19" x14ac:dyDescent="0.2">
      <c r="S91" s="80"/>
    </row>
    <row r="92" spans="19:19" x14ac:dyDescent="0.2">
      <c r="S92" s="80"/>
    </row>
    <row r="93" spans="19:19" x14ac:dyDescent="0.2">
      <c r="S93" s="80"/>
    </row>
    <row r="94" spans="19:19" x14ac:dyDescent="0.2">
      <c r="S94" s="80"/>
    </row>
    <row r="95" spans="19:19" x14ac:dyDescent="0.2">
      <c r="S95" s="80"/>
    </row>
    <row r="96" spans="19:19" x14ac:dyDescent="0.2">
      <c r="S96" s="80"/>
    </row>
    <row r="97" spans="19:19" x14ac:dyDescent="0.2">
      <c r="S97" s="80"/>
    </row>
    <row r="98" spans="19:19" x14ac:dyDescent="0.2">
      <c r="S98" s="80"/>
    </row>
    <row r="99" spans="19:19" x14ac:dyDescent="0.2">
      <c r="S99" s="80"/>
    </row>
    <row r="100" spans="19:19" x14ac:dyDescent="0.2">
      <c r="S100" s="80"/>
    </row>
    <row r="101" spans="19:19" x14ac:dyDescent="0.2">
      <c r="S101" s="80"/>
    </row>
    <row r="102" spans="19:19" x14ac:dyDescent="0.2">
      <c r="S102" s="80"/>
    </row>
    <row r="103" spans="19:19" x14ac:dyDescent="0.2">
      <c r="S103" s="80"/>
    </row>
    <row r="104" spans="19:19" x14ac:dyDescent="0.2">
      <c r="S104" s="80"/>
    </row>
    <row r="105" spans="19:19" x14ac:dyDescent="0.2">
      <c r="S105" s="80"/>
    </row>
    <row r="106" spans="19:19" x14ac:dyDescent="0.2">
      <c r="S106" s="80"/>
    </row>
    <row r="107" spans="19:19" x14ac:dyDescent="0.2">
      <c r="S107" s="80"/>
    </row>
    <row r="108" spans="19:19" x14ac:dyDescent="0.2">
      <c r="S108" s="80"/>
    </row>
    <row r="109" spans="19:19" x14ac:dyDescent="0.2">
      <c r="S109" s="80"/>
    </row>
    <row r="110" spans="19:19" x14ac:dyDescent="0.2">
      <c r="S110" s="80"/>
    </row>
    <row r="111" spans="19:19" x14ac:dyDescent="0.2">
      <c r="S111" s="80"/>
    </row>
    <row r="112" spans="19:19" x14ac:dyDescent="0.2">
      <c r="S112" s="80"/>
    </row>
    <row r="113" spans="19:19" x14ac:dyDescent="0.2">
      <c r="S113" s="80"/>
    </row>
    <row r="114" spans="19:19" x14ac:dyDescent="0.2">
      <c r="S114" s="80"/>
    </row>
    <row r="115" spans="19:19" x14ac:dyDescent="0.2">
      <c r="S115" s="80"/>
    </row>
    <row r="116" spans="19:19" x14ac:dyDescent="0.2">
      <c r="S116" s="80"/>
    </row>
    <row r="117" spans="19:19" x14ac:dyDescent="0.2">
      <c r="S117" s="80"/>
    </row>
    <row r="118" spans="19:19" x14ac:dyDescent="0.2">
      <c r="S118" s="80"/>
    </row>
    <row r="119" spans="19:19" x14ac:dyDescent="0.2">
      <c r="S119" s="80"/>
    </row>
    <row r="120" spans="19:19" x14ac:dyDescent="0.2">
      <c r="S120" s="80"/>
    </row>
    <row r="121" spans="19:19" x14ac:dyDescent="0.2">
      <c r="S121" s="80"/>
    </row>
    <row r="122" spans="19:19" x14ac:dyDescent="0.2">
      <c r="S122" s="80"/>
    </row>
    <row r="123" spans="19:19" x14ac:dyDescent="0.2">
      <c r="S123" s="80"/>
    </row>
    <row r="124" spans="19:19" x14ac:dyDescent="0.2">
      <c r="S124" s="80"/>
    </row>
    <row r="125" spans="19:19" x14ac:dyDescent="0.2">
      <c r="S125" s="80"/>
    </row>
    <row r="126" spans="19:19" x14ac:dyDescent="0.2">
      <c r="S126" s="80"/>
    </row>
    <row r="127" spans="19:19" x14ac:dyDescent="0.2">
      <c r="S127" s="80"/>
    </row>
    <row r="128" spans="19:19" x14ac:dyDescent="0.2">
      <c r="S128" s="80"/>
    </row>
    <row r="129" spans="19:19" x14ac:dyDescent="0.2">
      <c r="S129" s="80"/>
    </row>
    <row r="130" spans="19:19" x14ac:dyDescent="0.2">
      <c r="S130" s="80"/>
    </row>
    <row r="131" spans="19:19" x14ac:dyDescent="0.2">
      <c r="S131" s="80"/>
    </row>
    <row r="132" spans="19:19" x14ac:dyDescent="0.2">
      <c r="S132" s="80"/>
    </row>
    <row r="133" spans="19:19" x14ac:dyDescent="0.2">
      <c r="S133" s="80"/>
    </row>
    <row r="134" spans="19:19" x14ac:dyDescent="0.2">
      <c r="S134" s="80"/>
    </row>
    <row r="135" spans="19:19" x14ac:dyDescent="0.2">
      <c r="S135" s="80"/>
    </row>
    <row r="136" spans="19:19" x14ac:dyDescent="0.2">
      <c r="S136" s="80"/>
    </row>
    <row r="137" spans="19:19" x14ac:dyDescent="0.2">
      <c r="S137" s="80"/>
    </row>
    <row r="138" spans="19:19" x14ac:dyDescent="0.2">
      <c r="S138" s="80"/>
    </row>
    <row r="139" spans="19:19" x14ac:dyDescent="0.2">
      <c r="S139" s="80"/>
    </row>
    <row r="140" spans="19:19" x14ac:dyDescent="0.2">
      <c r="S140" s="80"/>
    </row>
    <row r="141" spans="19:19" x14ac:dyDescent="0.2">
      <c r="S141" s="80"/>
    </row>
    <row r="142" spans="19:19" x14ac:dyDescent="0.2">
      <c r="S142" s="80"/>
    </row>
    <row r="143" spans="19:19" x14ac:dyDescent="0.2">
      <c r="S143" s="80"/>
    </row>
    <row r="144" spans="19:19" x14ac:dyDescent="0.2">
      <c r="S144" s="80"/>
    </row>
    <row r="145" spans="19:19" x14ac:dyDescent="0.2">
      <c r="S145" s="80"/>
    </row>
    <row r="146" spans="19:19" x14ac:dyDescent="0.2">
      <c r="S146" s="80"/>
    </row>
    <row r="147" spans="19:19" x14ac:dyDescent="0.2">
      <c r="S147" s="80"/>
    </row>
    <row r="148" spans="19:19" x14ac:dyDescent="0.2">
      <c r="S148" s="80"/>
    </row>
    <row r="149" spans="19:19" x14ac:dyDescent="0.2">
      <c r="S149" s="80"/>
    </row>
    <row r="150" spans="19:19" x14ac:dyDescent="0.2">
      <c r="S150" s="80"/>
    </row>
    <row r="151" spans="19:19" x14ac:dyDescent="0.2">
      <c r="S151" s="80"/>
    </row>
    <row r="152" spans="19:19" x14ac:dyDescent="0.2">
      <c r="S152" s="80"/>
    </row>
    <row r="153" spans="19:19" x14ac:dyDescent="0.2">
      <c r="S153" s="80"/>
    </row>
    <row r="154" spans="19:19" x14ac:dyDescent="0.2">
      <c r="S154" s="80"/>
    </row>
    <row r="155" spans="19:19" x14ac:dyDescent="0.2">
      <c r="S155" s="80"/>
    </row>
    <row r="156" spans="19:19" x14ac:dyDescent="0.2">
      <c r="S156" s="80"/>
    </row>
    <row r="157" spans="19:19" x14ac:dyDescent="0.2">
      <c r="S157" s="80"/>
    </row>
    <row r="158" spans="19:19" x14ac:dyDescent="0.2">
      <c r="S158" s="80"/>
    </row>
    <row r="159" spans="19:19" x14ac:dyDescent="0.2">
      <c r="S159" s="80"/>
    </row>
    <row r="160" spans="19:19" x14ac:dyDescent="0.2">
      <c r="S160" s="80"/>
    </row>
    <row r="161" spans="19:19" x14ac:dyDescent="0.2">
      <c r="S161" s="80"/>
    </row>
    <row r="162" spans="19:19" x14ac:dyDescent="0.2">
      <c r="S162" s="80"/>
    </row>
    <row r="163" spans="19:19" x14ac:dyDescent="0.2">
      <c r="S163" s="80"/>
    </row>
    <row r="164" spans="19:19" x14ac:dyDescent="0.2">
      <c r="S164" s="80"/>
    </row>
    <row r="165" spans="19:19" x14ac:dyDescent="0.2">
      <c r="S165" s="80"/>
    </row>
    <row r="166" spans="19:19" x14ac:dyDescent="0.2">
      <c r="S166" s="80"/>
    </row>
    <row r="167" spans="19:19" x14ac:dyDescent="0.2">
      <c r="S167" s="80"/>
    </row>
    <row r="168" spans="19:19" x14ac:dyDescent="0.2">
      <c r="S168" s="80"/>
    </row>
    <row r="169" spans="19:19" x14ac:dyDescent="0.2">
      <c r="S169" s="80"/>
    </row>
    <row r="170" spans="19:19" x14ac:dyDescent="0.2">
      <c r="S170" s="80"/>
    </row>
    <row r="171" spans="19:19" x14ac:dyDescent="0.2">
      <c r="S171" s="80"/>
    </row>
    <row r="172" spans="19:19" x14ac:dyDescent="0.2">
      <c r="S172" s="80"/>
    </row>
    <row r="173" spans="19:19" x14ac:dyDescent="0.2">
      <c r="S173" s="80"/>
    </row>
    <row r="174" spans="19:19" x14ac:dyDescent="0.2">
      <c r="S174" s="80"/>
    </row>
    <row r="175" spans="19:19" x14ac:dyDescent="0.2">
      <c r="S175" s="80"/>
    </row>
    <row r="176" spans="19:19" x14ac:dyDescent="0.2">
      <c r="S176" s="80"/>
    </row>
    <row r="177" spans="19:19" x14ac:dyDescent="0.2">
      <c r="S177" s="80"/>
    </row>
    <row r="178" spans="19:19" x14ac:dyDescent="0.2">
      <c r="S178" s="80"/>
    </row>
    <row r="179" spans="19:19" x14ac:dyDescent="0.2">
      <c r="S179" s="80"/>
    </row>
    <row r="180" spans="19:19" x14ac:dyDescent="0.2">
      <c r="S180" s="80"/>
    </row>
    <row r="181" spans="19:19" x14ac:dyDescent="0.2">
      <c r="S181" s="80"/>
    </row>
    <row r="182" spans="19:19" x14ac:dyDescent="0.2">
      <c r="S182" s="80"/>
    </row>
    <row r="183" spans="19:19" x14ac:dyDescent="0.2">
      <c r="S183" s="80"/>
    </row>
    <row r="184" spans="19:19" x14ac:dyDescent="0.2">
      <c r="S184" s="80"/>
    </row>
    <row r="185" spans="19:19" x14ac:dyDescent="0.2">
      <c r="S185" s="80"/>
    </row>
    <row r="186" spans="19:19" x14ac:dyDescent="0.2">
      <c r="S186" s="80"/>
    </row>
    <row r="187" spans="19:19" x14ac:dyDescent="0.2">
      <c r="S187" s="80"/>
    </row>
    <row r="188" spans="19:19" x14ac:dyDescent="0.2">
      <c r="S188" s="80"/>
    </row>
    <row r="189" spans="19:19" x14ac:dyDescent="0.2">
      <c r="S189" s="80"/>
    </row>
    <row r="190" spans="19:19" x14ac:dyDescent="0.2">
      <c r="S190" s="80"/>
    </row>
    <row r="191" spans="19:19" x14ac:dyDescent="0.2">
      <c r="S191" s="80"/>
    </row>
    <row r="192" spans="19:19" x14ac:dyDescent="0.2">
      <c r="S192" s="80"/>
    </row>
    <row r="193" spans="19:19" x14ac:dyDescent="0.2">
      <c r="S193" s="80"/>
    </row>
    <row r="194" spans="19:19" x14ac:dyDescent="0.2">
      <c r="S194" s="80"/>
    </row>
    <row r="195" spans="19:19" x14ac:dyDescent="0.2">
      <c r="S195" s="80"/>
    </row>
    <row r="196" spans="19:19" x14ac:dyDescent="0.2">
      <c r="S196" s="80"/>
    </row>
    <row r="197" spans="19:19" x14ac:dyDescent="0.2">
      <c r="S197" s="80"/>
    </row>
    <row r="198" spans="19:19" x14ac:dyDescent="0.2">
      <c r="S198" s="80"/>
    </row>
    <row r="199" spans="19:19" x14ac:dyDescent="0.2">
      <c r="S199" s="80"/>
    </row>
    <row r="200" spans="19:19" x14ac:dyDescent="0.2">
      <c r="S200" s="80"/>
    </row>
    <row r="201" spans="19:19" x14ac:dyDescent="0.2">
      <c r="S201" s="80"/>
    </row>
    <row r="202" spans="19:19" x14ac:dyDescent="0.2">
      <c r="S202" s="80"/>
    </row>
    <row r="203" spans="19:19" x14ac:dyDescent="0.2">
      <c r="S203" s="80"/>
    </row>
    <row r="204" spans="19:19" x14ac:dyDescent="0.2">
      <c r="S204" s="80"/>
    </row>
    <row r="205" spans="19:19" x14ac:dyDescent="0.2">
      <c r="S205" s="80"/>
    </row>
    <row r="206" spans="19:19" x14ac:dyDescent="0.2">
      <c r="S206" s="80"/>
    </row>
    <row r="207" spans="19:19" x14ac:dyDescent="0.2">
      <c r="S207" s="80"/>
    </row>
    <row r="208" spans="19:19" x14ac:dyDescent="0.2">
      <c r="S208" s="80"/>
    </row>
    <row r="209" spans="19:19" x14ac:dyDescent="0.2">
      <c r="S209" s="80"/>
    </row>
    <row r="210" spans="19:19" x14ac:dyDescent="0.2">
      <c r="S210" s="80"/>
    </row>
  </sheetData>
  <mergeCells count="34">
    <mergeCell ref="B5:C5"/>
    <mergeCell ref="D5:F5"/>
    <mergeCell ref="I5:J5"/>
    <mergeCell ref="K5:O5"/>
    <mergeCell ref="B2:P2"/>
    <mergeCell ref="B4:C4"/>
    <mergeCell ref="D4:F4"/>
    <mergeCell ref="I4:J4"/>
    <mergeCell ref="K4:O4"/>
    <mergeCell ref="D6:F6"/>
    <mergeCell ref="I6:J6"/>
    <mergeCell ref="K6:O6"/>
    <mergeCell ref="H8:J8"/>
    <mergeCell ref="K8:L8"/>
    <mergeCell ref="M8:Q8"/>
    <mergeCell ref="T8:X8"/>
    <mergeCell ref="Y8:AC8"/>
    <mergeCell ref="B41:G41"/>
    <mergeCell ref="I41:K45"/>
    <mergeCell ref="L41:O41"/>
    <mergeCell ref="E42:G42"/>
    <mergeCell ref="L42:M42"/>
    <mergeCell ref="N42:O42"/>
    <mergeCell ref="E43:G43"/>
    <mergeCell ref="L43:M43"/>
    <mergeCell ref="E46:G46"/>
    <mergeCell ref="E47:G47"/>
    <mergeCell ref="E48:G48"/>
    <mergeCell ref="N43:O43"/>
    <mergeCell ref="E44:G44"/>
    <mergeCell ref="L44:O44"/>
    <mergeCell ref="E45:G45"/>
    <mergeCell ref="L45:M45"/>
    <mergeCell ref="N45:O45"/>
  </mergeCells>
  <conditionalFormatting sqref="J10:J40">
    <cfRule type="expression" dxfId="36" priority="2" stopIfTrue="1">
      <formula>IF(I10="Inland",TRUE,FALSE)</formula>
    </cfRule>
    <cfRule type="expression" dxfId="35" priority="3" stopIfTrue="1">
      <formula>IF(I10="Keines",TRUE,FALSE)</formula>
    </cfRule>
    <cfRule type="expression" dxfId="34" priority="4" stopIfTrue="1">
      <formula>IF(I10&lt;&gt;"Keines",TRUE,FALSE)</formula>
    </cfRule>
  </conditionalFormatting>
  <conditionalFormatting sqref="K10:K40">
    <cfRule type="expression" dxfId="33" priority="1">
      <formula>"wenn($K$10=""Beleg"";wahr;falsch)"</formula>
    </cfRule>
  </conditionalFormatting>
  <dataValidations count="2">
    <dataValidation type="list" allowBlank="1" showInputMessage="1" showErrorMessage="1" sqref="K5:O5">
      <formula1>#REF!</formula1>
    </dataValidation>
    <dataValidation type="list" allowBlank="1" showInputMessage="1" showErrorMessage="1" sqref="I10:I40">
      <formula1>INDIRECT(H10)</formula1>
    </dataValidation>
  </dataValidations>
  <printOptions horizontalCentered="1" verticalCentered="1"/>
  <pageMargins left="0.15748031496062992" right="0.19685039370078741" top="0.19685039370078741" bottom="0.19685039370078741" header="0" footer="0"/>
  <pageSetup paperSize="9" scale="53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Kostentabelle!$H$1:$H$3</xm:f>
          </x14:formula1>
          <xm:sqref>K10:K40</xm:sqref>
        </x14:dataValidation>
        <x14:dataValidation type="list" allowBlank="1" showInputMessage="1" showErrorMessage="1">
          <x14:formula1>
            <xm:f>Kostentabelle!$F$2:$F$6</xm:f>
          </x14:formula1>
          <xm:sqref>H10:H40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autoPageBreaks="0" fitToPage="1"/>
  </sheetPr>
  <dimension ref="A2:AC210"/>
  <sheetViews>
    <sheetView showGridLines="0" showZeros="0" showOutlineSymbols="0" zoomScale="85" zoomScaleNormal="85" workbookViewId="0">
      <selection activeCell="D4" sqref="D4:F4"/>
    </sheetView>
  </sheetViews>
  <sheetFormatPr baseColWidth="10" defaultColWidth="9.140625" defaultRowHeight="12.75" x14ac:dyDescent="0.2"/>
  <cols>
    <col min="1" max="1" width="6.7109375" style="60" customWidth="1"/>
    <col min="2" max="2" width="7" style="60" customWidth="1"/>
    <col min="3" max="3" width="37.85546875" style="60" customWidth="1"/>
    <col min="4" max="4" width="63" style="60" customWidth="1"/>
    <col min="5" max="7" width="7.7109375" style="60" customWidth="1"/>
    <col min="8" max="8" width="15.28515625" style="60" bestFit="1" customWidth="1"/>
    <col min="9" max="9" width="26.5703125" style="60" customWidth="1"/>
    <col min="10" max="10" width="11.7109375" style="60" customWidth="1"/>
    <col min="11" max="11" width="9.7109375" style="60" customWidth="1"/>
    <col min="12" max="12" width="11.7109375" style="60" customWidth="1"/>
    <col min="13" max="13" width="12.7109375" style="60" customWidth="1"/>
    <col min="14" max="14" width="12.85546875" style="60" customWidth="1"/>
    <col min="15" max="15" width="10.7109375" style="60" customWidth="1"/>
    <col min="16" max="17" width="12" style="60" customWidth="1"/>
    <col min="18" max="18" width="161.5703125" style="32" customWidth="1"/>
    <col min="19" max="19" width="9.140625" style="14" customWidth="1"/>
    <col min="20" max="20" width="15.42578125" style="14" customWidth="1"/>
    <col min="21" max="29" width="15.42578125" style="60" customWidth="1"/>
    <col min="30" max="16384" width="9.140625" style="60"/>
  </cols>
  <sheetData>
    <row r="2" spans="1:29" ht="20.25" x14ac:dyDescent="0.2">
      <c r="B2" s="140" t="s">
        <v>39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2"/>
      <c r="Q2" s="13"/>
      <c r="R2" s="20"/>
    </row>
    <row r="3" spans="1:29" x14ac:dyDescent="0.2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  <c r="Q3" s="17"/>
      <c r="R3" s="20"/>
    </row>
    <row r="4" spans="1:29" x14ac:dyDescent="0.2">
      <c r="B4" s="118" t="s">
        <v>40</v>
      </c>
      <c r="C4" s="119"/>
      <c r="D4" s="143"/>
      <c r="E4" s="144"/>
      <c r="F4" s="145"/>
      <c r="G4" s="18"/>
      <c r="H4" s="18"/>
      <c r="I4" s="118" t="s">
        <v>42</v>
      </c>
      <c r="J4" s="119"/>
      <c r="K4" s="146"/>
      <c r="L4" s="147"/>
      <c r="M4" s="147"/>
      <c r="N4" s="147"/>
      <c r="O4" s="148"/>
      <c r="P4" s="19"/>
      <c r="Q4" s="19"/>
      <c r="R4" s="33"/>
    </row>
    <row r="5" spans="1:29" x14ac:dyDescent="0.2">
      <c r="B5" s="125" t="s">
        <v>41</v>
      </c>
      <c r="C5" s="126"/>
      <c r="D5" s="132"/>
      <c r="E5" s="133"/>
      <c r="F5" s="134"/>
      <c r="G5" s="18"/>
      <c r="H5" s="18"/>
      <c r="I5" s="135" t="s">
        <v>66</v>
      </c>
      <c r="J5" s="136"/>
      <c r="K5" s="137" t="s">
        <v>35</v>
      </c>
      <c r="L5" s="138"/>
      <c r="M5" s="138"/>
      <c r="N5" s="138"/>
      <c r="O5" s="139"/>
      <c r="P5" s="19"/>
      <c r="Q5" s="19"/>
      <c r="R5" s="33"/>
    </row>
    <row r="6" spans="1:29" x14ac:dyDescent="0.2">
      <c r="B6" s="21"/>
      <c r="C6" s="21"/>
      <c r="D6" s="124"/>
      <c r="E6" s="124"/>
      <c r="F6" s="124"/>
      <c r="G6" s="22"/>
      <c r="H6" s="66"/>
      <c r="I6" s="125" t="s">
        <v>43</v>
      </c>
      <c r="J6" s="126"/>
      <c r="K6" s="127">
        <v>0.42</v>
      </c>
      <c r="L6" s="127"/>
      <c r="M6" s="127"/>
      <c r="N6" s="127"/>
      <c r="O6" s="128"/>
      <c r="P6" s="23"/>
      <c r="Q6" s="23"/>
      <c r="R6" s="34"/>
    </row>
    <row r="7" spans="1:29" x14ac:dyDescent="0.2">
      <c r="B7" s="24"/>
      <c r="P7" s="23"/>
      <c r="Q7" s="23"/>
      <c r="R7" s="34"/>
    </row>
    <row r="8" spans="1:29" ht="25.5" customHeight="1" x14ac:dyDescent="0.2">
      <c r="A8" s="30" t="s">
        <v>67</v>
      </c>
      <c r="B8" s="25" t="s">
        <v>4</v>
      </c>
      <c r="C8" s="25" t="s">
        <v>0</v>
      </c>
      <c r="D8" s="25" t="s">
        <v>1</v>
      </c>
      <c r="E8" s="25" t="s">
        <v>5</v>
      </c>
      <c r="F8" s="25" t="s">
        <v>6</v>
      </c>
      <c r="G8" s="25" t="s">
        <v>7</v>
      </c>
      <c r="H8" s="129" t="s">
        <v>10</v>
      </c>
      <c r="I8" s="130"/>
      <c r="J8" s="131"/>
      <c r="K8" s="129" t="s">
        <v>17</v>
      </c>
      <c r="L8" s="131"/>
      <c r="M8" s="129" t="s">
        <v>11</v>
      </c>
      <c r="N8" s="130"/>
      <c r="O8" s="130"/>
      <c r="P8" s="130"/>
      <c r="Q8" s="131"/>
      <c r="R8" s="31"/>
      <c r="S8" s="80"/>
      <c r="T8" s="109" t="s">
        <v>257</v>
      </c>
      <c r="U8" s="109"/>
      <c r="V8" s="109"/>
      <c r="W8" s="109"/>
      <c r="X8" s="109"/>
      <c r="Y8" s="109" t="s">
        <v>17</v>
      </c>
      <c r="Z8" s="109"/>
      <c r="AA8" s="109"/>
      <c r="AB8" s="109"/>
      <c r="AC8" s="109"/>
    </row>
    <row r="9" spans="1:29" x14ac:dyDescent="0.2">
      <c r="A9" s="26" t="s">
        <v>68</v>
      </c>
      <c r="B9" s="26"/>
      <c r="C9" s="26"/>
      <c r="D9" s="26"/>
      <c r="E9" s="27" t="s">
        <v>15</v>
      </c>
      <c r="F9" s="27" t="s">
        <v>15</v>
      </c>
      <c r="G9" s="26"/>
      <c r="H9" s="26"/>
      <c r="I9" s="27"/>
      <c r="J9" s="27" t="s">
        <v>3</v>
      </c>
      <c r="K9" s="27"/>
      <c r="L9" s="27" t="s">
        <v>3</v>
      </c>
      <c r="M9" s="27" t="s">
        <v>36</v>
      </c>
      <c r="N9" s="27" t="s">
        <v>37</v>
      </c>
      <c r="O9" s="27" t="s">
        <v>12</v>
      </c>
      <c r="P9" s="27" t="s">
        <v>254</v>
      </c>
      <c r="Q9" s="27" t="s">
        <v>69</v>
      </c>
      <c r="R9" s="78"/>
      <c r="S9" s="80"/>
      <c r="T9" s="82" t="s">
        <v>73</v>
      </c>
      <c r="U9" s="82" t="s">
        <v>126</v>
      </c>
      <c r="V9" s="82" t="s">
        <v>172</v>
      </c>
      <c r="W9" s="82" t="s">
        <v>203</v>
      </c>
      <c r="X9" s="82" t="s">
        <v>206</v>
      </c>
      <c r="Y9" s="82" t="s">
        <v>73</v>
      </c>
      <c r="Z9" s="82" t="s">
        <v>126</v>
      </c>
      <c r="AA9" s="82" t="s">
        <v>172</v>
      </c>
      <c r="AB9" s="82" t="s">
        <v>203</v>
      </c>
      <c r="AC9" s="82" t="s">
        <v>206</v>
      </c>
    </row>
    <row r="10" spans="1:29" s="38" customFormat="1" ht="15" x14ac:dyDescent="0.2">
      <c r="A10" s="51"/>
      <c r="B10" s="36"/>
      <c r="C10" s="40"/>
      <c r="D10" s="40"/>
      <c r="E10" s="37"/>
      <c r="F10" s="37"/>
      <c r="G10" s="86">
        <f t="shared" ref="G10:G40" si="0">IF((F10-E10)*24&gt;11.01,24,IF((F10-E10)*24&gt;3,IF(F10&gt;E10,ABS(ROUNDUP((F10-E10)*24,0)),ABS(ROUNDUP((IF(TEXT(E10,"H")&lt;&gt;"0",24-TEXT(E10,"HH"),0)+TEXT(F10,"HH")),0))),0))</f>
        <v>0</v>
      </c>
      <c r="H10" s="40"/>
      <c r="I10" s="40"/>
      <c r="J10" s="44">
        <f>IF(I10 &lt;&gt; "Keines",IF(G10&lt;=3,0,IF(G10&gt;3,IF(G10&lt;=12,G10/12*VLOOKUP(I10,Kostentabelle!$B$2:$D$175,2,FALSE),VLOOKUP(I10,Kostentabelle!$B$2:$D$175,2,FALSE)))),"")</f>
        <v>0</v>
      </c>
      <c r="K10" s="40"/>
      <c r="L10" s="42" t="str">
        <f>IF(K10="","",IF(K10="Beleg","",IF(K10="Nein","",VLOOKUP(I10,Kostentabelle!$B$2:$D$175,3,FALSE))))</f>
        <v/>
      </c>
      <c r="M10" s="40"/>
      <c r="N10" s="40"/>
      <c r="O10" s="54" t="str">
        <f t="shared" ref="O10:O40" si="1">IF(OR(M10="",N10=""),"",N10-M10)</f>
        <v/>
      </c>
      <c r="P10" s="56" t="str">
        <f>IF(O10="","",$K$6*O10)</f>
        <v/>
      </c>
      <c r="Q10" s="56" t="str">
        <f>IF(OR(A10="",O10=""),"",A10*0.05*O10)</f>
        <v/>
      </c>
      <c r="R10" s="79"/>
      <c r="S10" s="81"/>
      <c r="T10" s="83" t="str">
        <f>IF($H10=T$9,$J10,"")</f>
        <v/>
      </c>
      <c r="U10" s="83" t="str">
        <f t="shared" ref="U10:X25" si="2">IF($H10=U$9,$J10,"")</f>
        <v/>
      </c>
      <c r="V10" s="83" t="str">
        <f t="shared" si="2"/>
        <v/>
      </c>
      <c r="W10" s="83" t="str">
        <f t="shared" si="2"/>
        <v/>
      </c>
      <c r="X10" s="83" t="str">
        <f t="shared" si="2"/>
        <v/>
      </c>
      <c r="Y10" s="84" t="str">
        <f>IF($H10=Y$9,$L10,"")</f>
        <v/>
      </c>
      <c r="Z10" s="84" t="str">
        <f t="shared" ref="Z10:AC25" si="3">IF($H10=Z$9,$L10,"")</f>
        <v/>
      </c>
      <c r="AA10" s="84" t="str">
        <f t="shared" si="3"/>
        <v/>
      </c>
      <c r="AB10" s="84" t="str">
        <f t="shared" si="3"/>
        <v/>
      </c>
      <c r="AC10" s="84" t="str">
        <f t="shared" si="3"/>
        <v/>
      </c>
    </row>
    <row r="11" spans="1:29" s="38" customFormat="1" ht="15" x14ac:dyDescent="0.2">
      <c r="A11" s="52"/>
      <c r="B11" s="39"/>
      <c r="C11" s="40"/>
      <c r="D11" s="40"/>
      <c r="E11" s="41"/>
      <c r="F11" s="41"/>
      <c r="G11" s="43">
        <f t="shared" si="0"/>
        <v>0</v>
      </c>
      <c r="H11" s="40"/>
      <c r="I11" s="40"/>
      <c r="J11" s="44">
        <f>IF(I11 &lt;&gt; "Keines",IF(G11&lt;=3,0,IF(G11&gt;3,IF(G11&lt;=12,G11/12*VLOOKUP(I11,Kostentabelle!$B$2:$D$175,2,FALSE),VLOOKUP(I11,Kostentabelle!$B$2:$D$175,2,FALSE)))),"")</f>
        <v>0</v>
      </c>
      <c r="K11" s="40"/>
      <c r="L11" s="42" t="str">
        <f>IF(K11="","",IF(K11="Beleg","",IF(K11="Nein","",VLOOKUP(I11,Kostentabelle!$B$2:$D$175,3,FALSE))))</f>
        <v/>
      </c>
      <c r="M11" s="40"/>
      <c r="N11" s="40"/>
      <c r="O11" s="54" t="str">
        <f t="shared" si="1"/>
        <v/>
      </c>
      <c r="P11" s="77" t="str">
        <f t="shared" ref="P11:P40" si="4">IF(O11="","",$K$6*O11)</f>
        <v/>
      </c>
      <c r="Q11" s="77" t="str">
        <f t="shared" ref="Q11:Q40" si="5">IF(OR(A11="",O11=""),"",A11*0.05*O11)</f>
        <v/>
      </c>
      <c r="R11" s="79"/>
      <c r="S11" s="81"/>
      <c r="T11" s="83" t="str">
        <f t="shared" ref="T11:X40" si="6">IF($H11=T$9,$J11,"")</f>
        <v/>
      </c>
      <c r="U11" s="83" t="str">
        <f t="shared" si="2"/>
        <v/>
      </c>
      <c r="V11" s="83" t="str">
        <f t="shared" si="2"/>
        <v/>
      </c>
      <c r="W11" s="83" t="str">
        <f t="shared" si="2"/>
        <v/>
      </c>
      <c r="X11" s="83" t="str">
        <f t="shared" si="2"/>
        <v/>
      </c>
      <c r="Y11" s="84" t="str">
        <f t="shared" ref="Y11:AC40" si="7">IF($H11=Y$9,$L11,"")</f>
        <v/>
      </c>
      <c r="Z11" s="84" t="str">
        <f t="shared" si="3"/>
        <v/>
      </c>
      <c r="AA11" s="84" t="str">
        <f t="shared" si="3"/>
        <v/>
      </c>
      <c r="AB11" s="84" t="str">
        <f t="shared" si="3"/>
        <v/>
      </c>
      <c r="AC11" s="84" t="str">
        <f t="shared" si="3"/>
        <v/>
      </c>
    </row>
    <row r="12" spans="1:29" s="38" customFormat="1" ht="15" x14ac:dyDescent="0.2">
      <c r="A12" s="52"/>
      <c r="B12" s="39"/>
      <c r="C12" s="40"/>
      <c r="D12" s="40"/>
      <c r="E12" s="41"/>
      <c r="F12" s="41"/>
      <c r="G12" s="43">
        <f t="shared" si="0"/>
        <v>0</v>
      </c>
      <c r="H12" s="40"/>
      <c r="I12" s="40"/>
      <c r="J12" s="44">
        <f>IF(I12 &lt;&gt; "Keines",IF(G12&lt;=3,0,IF(G12&gt;3,IF(G12&lt;=12,G12/12*VLOOKUP(I12,Kostentabelle!$B$2:$D$175,2,FALSE),VLOOKUP(I12,Kostentabelle!$B$2:$D$175,2,FALSE)))),"")</f>
        <v>0</v>
      </c>
      <c r="K12" s="40"/>
      <c r="L12" s="42" t="str">
        <f>IF(K12="","",IF(K12="Beleg","",IF(K12="Nein","",VLOOKUP(I12,Kostentabelle!$B$2:$D$175,3,FALSE))))</f>
        <v/>
      </c>
      <c r="M12" s="40"/>
      <c r="N12" s="40"/>
      <c r="O12" s="54" t="str">
        <f t="shared" si="1"/>
        <v/>
      </c>
      <c r="P12" s="77" t="str">
        <f t="shared" si="4"/>
        <v/>
      </c>
      <c r="Q12" s="77" t="str">
        <f t="shared" si="5"/>
        <v/>
      </c>
      <c r="R12" s="79"/>
      <c r="S12" s="81"/>
      <c r="T12" s="83" t="str">
        <f t="shared" si="6"/>
        <v/>
      </c>
      <c r="U12" s="83" t="str">
        <f t="shared" si="2"/>
        <v/>
      </c>
      <c r="V12" s="83" t="str">
        <f t="shared" si="2"/>
        <v/>
      </c>
      <c r="W12" s="83" t="str">
        <f t="shared" si="2"/>
        <v/>
      </c>
      <c r="X12" s="83" t="str">
        <f t="shared" si="2"/>
        <v/>
      </c>
      <c r="Y12" s="84" t="str">
        <f t="shared" si="7"/>
        <v/>
      </c>
      <c r="Z12" s="84" t="str">
        <f t="shared" si="3"/>
        <v/>
      </c>
      <c r="AA12" s="84" t="str">
        <f t="shared" si="3"/>
        <v/>
      </c>
      <c r="AB12" s="84" t="str">
        <f t="shared" si="3"/>
        <v/>
      </c>
      <c r="AC12" s="84" t="str">
        <f t="shared" si="3"/>
        <v/>
      </c>
    </row>
    <row r="13" spans="1:29" s="38" customFormat="1" ht="15" x14ac:dyDescent="0.2">
      <c r="A13" s="52">
        <v>0</v>
      </c>
      <c r="B13" s="39"/>
      <c r="C13" s="40"/>
      <c r="D13" s="40"/>
      <c r="E13" s="41"/>
      <c r="F13" s="41"/>
      <c r="G13" s="43">
        <f t="shared" si="0"/>
        <v>0</v>
      </c>
      <c r="H13" s="40"/>
      <c r="I13" s="40"/>
      <c r="J13" s="44">
        <f>IF(I13 &lt;&gt; "Keines",IF(G13&lt;=3,0,IF(G13&gt;3,IF(G13&lt;=12,G13/12*VLOOKUP(I13,Kostentabelle!$B$2:$D$175,2,FALSE),VLOOKUP(I13,Kostentabelle!$B$2:$D$175,2,FALSE)))),"")</f>
        <v>0</v>
      </c>
      <c r="K13" s="40"/>
      <c r="L13" s="42" t="str">
        <f>IF(K13="","",IF(K13="Beleg","",IF(K13="Nein","",VLOOKUP(I13,Kostentabelle!$B$2:$D$175,3,FALSE))))</f>
        <v/>
      </c>
      <c r="M13" s="40"/>
      <c r="N13" s="40"/>
      <c r="O13" s="54" t="str">
        <f t="shared" si="1"/>
        <v/>
      </c>
      <c r="P13" s="77" t="str">
        <f t="shared" si="4"/>
        <v/>
      </c>
      <c r="Q13" s="77" t="str">
        <f t="shared" si="5"/>
        <v/>
      </c>
      <c r="R13" s="79"/>
      <c r="S13" s="81"/>
      <c r="T13" s="83" t="str">
        <f t="shared" si="6"/>
        <v/>
      </c>
      <c r="U13" s="83" t="str">
        <f t="shared" si="2"/>
        <v/>
      </c>
      <c r="V13" s="83" t="str">
        <f t="shared" si="2"/>
        <v/>
      </c>
      <c r="W13" s="83" t="str">
        <f t="shared" si="2"/>
        <v/>
      </c>
      <c r="X13" s="83" t="str">
        <f t="shared" si="2"/>
        <v/>
      </c>
      <c r="Y13" s="84" t="str">
        <f t="shared" si="7"/>
        <v/>
      </c>
      <c r="Z13" s="84" t="str">
        <f t="shared" si="3"/>
        <v/>
      </c>
      <c r="AA13" s="84" t="str">
        <f t="shared" si="3"/>
        <v/>
      </c>
      <c r="AB13" s="84" t="str">
        <f t="shared" si="3"/>
        <v/>
      </c>
      <c r="AC13" s="84" t="str">
        <f t="shared" si="3"/>
        <v/>
      </c>
    </row>
    <row r="14" spans="1:29" s="38" customFormat="1" ht="15" x14ac:dyDescent="0.2">
      <c r="A14" s="52">
        <v>0</v>
      </c>
      <c r="B14" s="39"/>
      <c r="C14" s="40"/>
      <c r="D14" s="40"/>
      <c r="E14" s="41"/>
      <c r="F14" s="41"/>
      <c r="G14" s="43">
        <f t="shared" si="0"/>
        <v>0</v>
      </c>
      <c r="H14" s="40"/>
      <c r="I14" s="40"/>
      <c r="J14" s="44">
        <f>IF(I14 &lt;&gt; "Keines",IF(G14&lt;=3,0,IF(G14&gt;3,IF(G14&lt;=12,G14/12*VLOOKUP(I14,Kostentabelle!$B$2:$D$175,2,FALSE),VLOOKUP(I14,Kostentabelle!$B$2:$D$175,2,FALSE)))),"")</f>
        <v>0</v>
      </c>
      <c r="K14" s="40"/>
      <c r="L14" s="42" t="str">
        <f>IF(K14="","",IF(K14="Beleg","",IF(K14="Nein","",VLOOKUP(I14,Kostentabelle!$B$2:$D$175,3,FALSE))))</f>
        <v/>
      </c>
      <c r="M14" s="40"/>
      <c r="N14" s="40"/>
      <c r="O14" s="54" t="str">
        <f t="shared" si="1"/>
        <v/>
      </c>
      <c r="P14" s="77" t="str">
        <f t="shared" si="4"/>
        <v/>
      </c>
      <c r="Q14" s="77" t="str">
        <f t="shared" si="5"/>
        <v/>
      </c>
      <c r="R14" s="79"/>
      <c r="S14" s="81"/>
      <c r="T14" s="83" t="str">
        <f t="shared" si="6"/>
        <v/>
      </c>
      <c r="U14" s="83" t="str">
        <f t="shared" si="2"/>
        <v/>
      </c>
      <c r="V14" s="83" t="str">
        <f t="shared" si="2"/>
        <v/>
      </c>
      <c r="W14" s="83" t="str">
        <f t="shared" si="2"/>
        <v/>
      </c>
      <c r="X14" s="83" t="str">
        <f t="shared" si="2"/>
        <v/>
      </c>
      <c r="Y14" s="84" t="str">
        <f t="shared" si="7"/>
        <v/>
      </c>
      <c r="Z14" s="84" t="str">
        <f t="shared" si="3"/>
        <v/>
      </c>
      <c r="AA14" s="84" t="str">
        <f t="shared" si="3"/>
        <v/>
      </c>
      <c r="AB14" s="84" t="str">
        <f t="shared" si="3"/>
        <v/>
      </c>
      <c r="AC14" s="84" t="str">
        <f t="shared" si="3"/>
        <v/>
      </c>
    </row>
    <row r="15" spans="1:29" s="38" customFormat="1" ht="15" x14ac:dyDescent="0.2">
      <c r="A15" s="52">
        <v>0</v>
      </c>
      <c r="B15" s="39"/>
      <c r="C15" s="40"/>
      <c r="D15" s="40"/>
      <c r="E15" s="41"/>
      <c r="F15" s="41"/>
      <c r="G15" s="43">
        <f t="shared" si="0"/>
        <v>0</v>
      </c>
      <c r="H15" s="40"/>
      <c r="I15" s="40"/>
      <c r="J15" s="44">
        <f>IF(I15 &lt;&gt; "Keines",IF(G15&lt;=3,0,IF(G15&gt;3,IF(G15&lt;=12,G15/12*VLOOKUP(I15,Kostentabelle!$B$2:$D$175,2,FALSE),VLOOKUP(I15,Kostentabelle!$B$2:$D$175,2,FALSE)))),"")</f>
        <v>0</v>
      </c>
      <c r="K15" s="40"/>
      <c r="L15" s="42" t="str">
        <f>IF(K15="","",IF(K15="Beleg","",IF(K15="Nein","",VLOOKUP(I15,Kostentabelle!$B$2:$D$175,3,FALSE))))</f>
        <v/>
      </c>
      <c r="M15" s="40"/>
      <c r="N15" s="40"/>
      <c r="O15" s="54" t="str">
        <f t="shared" si="1"/>
        <v/>
      </c>
      <c r="P15" s="77" t="str">
        <f t="shared" si="4"/>
        <v/>
      </c>
      <c r="Q15" s="77" t="str">
        <f t="shared" si="5"/>
        <v/>
      </c>
      <c r="R15" s="79"/>
      <c r="S15" s="81"/>
      <c r="T15" s="83" t="str">
        <f t="shared" si="6"/>
        <v/>
      </c>
      <c r="U15" s="83" t="str">
        <f t="shared" si="2"/>
        <v/>
      </c>
      <c r="V15" s="83" t="str">
        <f t="shared" si="2"/>
        <v/>
      </c>
      <c r="W15" s="83" t="str">
        <f t="shared" si="2"/>
        <v/>
      </c>
      <c r="X15" s="83" t="str">
        <f t="shared" si="2"/>
        <v/>
      </c>
      <c r="Y15" s="84" t="str">
        <f t="shared" si="7"/>
        <v/>
      </c>
      <c r="Z15" s="84" t="str">
        <f t="shared" si="3"/>
        <v/>
      </c>
      <c r="AA15" s="84" t="str">
        <f t="shared" si="3"/>
        <v/>
      </c>
      <c r="AB15" s="84" t="str">
        <f t="shared" si="3"/>
        <v/>
      </c>
      <c r="AC15" s="84" t="str">
        <f t="shared" si="3"/>
        <v/>
      </c>
    </row>
    <row r="16" spans="1:29" s="38" customFormat="1" ht="15" x14ac:dyDescent="0.2">
      <c r="A16" s="52">
        <v>0</v>
      </c>
      <c r="B16" s="39"/>
      <c r="C16" s="40"/>
      <c r="D16" s="40"/>
      <c r="E16" s="41"/>
      <c r="F16" s="41"/>
      <c r="G16" s="43">
        <f t="shared" si="0"/>
        <v>0</v>
      </c>
      <c r="H16" s="40"/>
      <c r="I16" s="40"/>
      <c r="J16" s="44">
        <f>IF(I16 &lt;&gt; "Keines",IF(G16&lt;=3,0,IF(G16&gt;3,IF(G16&lt;=12,G16/12*VLOOKUP(I16,Kostentabelle!$B$2:$D$175,2,FALSE),VLOOKUP(I16,Kostentabelle!$B$2:$D$175,2,FALSE)))),"")</f>
        <v>0</v>
      </c>
      <c r="K16" s="40"/>
      <c r="L16" s="42" t="str">
        <f>IF(K16="","",IF(K16="Beleg","",IF(K16="Nein","",VLOOKUP(I16,Kostentabelle!$B$2:$D$175,3,FALSE))))</f>
        <v/>
      </c>
      <c r="M16" s="40"/>
      <c r="N16" s="40"/>
      <c r="O16" s="54" t="str">
        <f t="shared" si="1"/>
        <v/>
      </c>
      <c r="P16" s="77" t="str">
        <f t="shared" si="4"/>
        <v/>
      </c>
      <c r="Q16" s="77" t="str">
        <f t="shared" si="5"/>
        <v/>
      </c>
      <c r="R16" s="79"/>
      <c r="S16" s="81"/>
      <c r="T16" s="83" t="str">
        <f t="shared" si="6"/>
        <v/>
      </c>
      <c r="U16" s="83" t="str">
        <f t="shared" si="2"/>
        <v/>
      </c>
      <c r="V16" s="83" t="str">
        <f t="shared" si="2"/>
        <v/>
      </c>
      <c r="W16" s="83" t="str">
        <f t="shared" si="2"/>
        <v/>
      </c>
      <c r="X16" s="83" t="str">
        <f t="shared" si="2"/>
        <v/>
      </c>
      <c r="Y16" s="84" t="str">
        <f t="shared" si="7"/>
        <v/>
      </c>
      <c r="Z16" s="84" t="str">
        <f t="shared" si="3"/>
        <v/>
      </c>
      <c r="AA16" s="84" t="str">
        <f t="shared" si="3"/>
        <v/>
      </c>
      <c r="AB16" s="84" t="str">
        <f t="shared" si="3"/>
        <v/>
      </c>
      <c r="AC16" s="84" t="str">
        <f t="shared" si="3"/>
        <v/>
      </c>
    </row>
    <row r="17" spans="1:29" s="38" customFormat="1" ht="15" x14ac:dyDescent="0.2">
      <c r="A17" s="52">
        <v>0</v>
      </c>
      <c r="B17" s="39"/>
      <c r="C17" s="40"/>
      <c r="D17" s="40"/>
      <c r="E17" s="41"/>
      <c r="F17" s="41"/>
      <c r="G17" s="43">
        <f t="shared" si="0"/>
        <v>0</v>
      </c>
      <c r="H17" s="40"/>
      <c r="I17" s="40"/>
      <c r="J17" s="44">
        <f>IF(I17 &lt;&gt; "Keines",IF(G17&lt;=3,0,IF(G17&gt;3,IF(G17&lt;=12,G17/12*VLOOKUP(I17,Kostentabelle!$B$2:$D$175,2,FALSE),VLOOKUP(I17,Kostentabelle!$B$2:$D$175,2,FALSE)))),"")</f>
        <v>0</v>
      </c>
      <c r="K17" s="40"/>
      <c r="L17" s="42" t="str">
        <f>IF(K17="","",IF(K17="Beleg","",IF(K17="Nein","",VLOOKUP(I17,Kostentabelle!$B$2:$D$175,3,FALSE))))</f>
        <v/>
      </c>
      <c r="M17" s="40"/>
      <c r="N17" s="40"/>
      <c r="O17" s="54" t="str">
        <f t="shared" si="1"/>
        <v/>
      </c>
      <c r="P17" s="77" t="str">
        <f t="shared" si="4"/>
        <v/>
      </c>
      <c r="Q17" s="77" t="str">
        <f t="shared" si="5"/>
        <v/>
      </c>
      <c r="R17" s="79"/>
      <c r="S17" s="81"/>
      <c r="T17" s="83" t="str">
        <f t="shared" si="6"/>
        <v/>
      </c>
      <c r="U17" s="83" t="str">
        <f t="shared" si="2"/>
        <v/>
      </c>
      <c r="V17" s="83" t="str">
        <f t="shared" si="2"/>
        <v/>
      </c>
      <c r="W17" s="83" t="str">
        <f t="shared" si="2"/>
        <v/>
      </c>
      <c r="X17" s="83" t="str">
        <f t="shared" si="2"/>
        <v/>
      </c>
      <c r="Y17" s="84" t="str">
        <f t="shared" si="7"/>
        <v/>
      </c>
      <c r="Z17" s="84" t="str">
        <f t="shared" si="3"/>
        <v/>
      </c>
      <c r="AA17" s="84" t="str">
        <f t="shared" si="3"/>
        <v/>
      </c>
      <c r="AB17" s="84" t="str">
        <f t="shared" si="3"/>
        <v/>
      </c>
      <c r="AC17" s="84" t="str">
        <f t="shared" si="3"/>
        <v/>
      </c>
    </row>
    <row r="18" spans="1:29" s="38" customFormat="1" ht="15" x14ac:dyDescent="0.2">
      <c r="A18" s="52">
        <v>0</v>
      </c>
      <c r="B18" s="39"/>
      <c r="C18" s="40"/>
      <c r="D18" s="40"/>
      <c r="E18" s="41"/>
      <c r="F18" s="41"/>
      <c r="G18" s="43">
        <f t="shared" si="0"/>
        <v>0</v>
      </c>
      <c r="H18" s="40"/>
      <c r="I18" s="40"/>
      <c r="J18" s="44">
        <f>IF(I18 &lt;&gt; "Keines",IF(G18&lt;=3,0,IF(G18&gt;3,IF(G18&lt;=12,G18/12*VLOOKUP(I18,Kostentabelle!$B$2:$D$175,2,FALSE),VLOOKUP(I18,Kostentabelle!$B$2:$D$175,2,FALSE)))),"")</f>
        <v>0</v>
      </c>
      <c r="K18" s="40"/>
      <c r="L18" s="42" t="str">
        <f>IF(K18="","",IF(K18="Beleg","",IF(K18="Nein","",VLOOKUP(I18,Kostentabelle!$B$2:$D$175,3,FALSE))))</f>
        <v/>
      </c>
      <c r="M18" s="40"/>
      <c r="N18" s="40"/>
      <c r="O18" s="54" t="str">
        <f t="shared" si="1"/>
        <v/>
      </c>
      <c r="P18" s="77" t="str">
        <f t="shared" si="4"/>
        <v/>
      </c>
      <c r="Q18" s="77" t="str">
        <f t="shared" si="5"/>
        <v/>
      </c>
      <c r="R18" s="79"/>
      <c r="S18" s="81"/>
      <c r="T18" s="83" t="str">
        <f t="shared" si="6"/>
        <v/>
      </c>
      <c r="U18" s="83" t="str">
        <f t="shared" si="2"/>
        <v/>
      </c>
      <c r="V18" s="83" t="str">
        <f t="shared" si="2"/>
        <v/>
      </c>
      <c r="W18" s="83" t="str">
        <f t="shared" si="2"/>
        <v/>
      </c>
      <c r="X18" s="83" t="str">
        <f t="shared" si="2"/>
        <v/>
      </c>
      <c r="Y18" s="84" t="str">
        <f t="shared" si="7"/>
        <v/>
      </c>
      <c r="Z18" s="84" t="str">
        <f t="shared" si="3"/>
        <v/>
      </c>
      <c r="AA18" s="84" t="str">
        <f t="shared" si="3"/>
        <v/>
      </c>
      <c r="AB18" s="84" t="str">
        <f t="shared" si="3"/>
        <v/>
      </c>
      <c r="AC18" s="84" t="str">
        <f t="shared" si="3"/>
        <v/>
      </c>
    </row>
    <row r="19" spans="1:29" s="38" customFormat="1" ht="15" x14ac:dyDescent="0.2">
      <c r="A19" s="52">
        <v>0</v>
      </c>
      <c r="B19" s="39"/>
      <c r="C19" s="40"/>
      <c r="D19" s="40"/>
      <c r="E19" s="41"/>
      <c r="F19" s="41"/>
      <c r="G19" s="43">
        <f t="shared" si="0"/>
        <v>0</v>
      </c>
      <c r="H19" s="40"/>
      <c r="I19" s="40"/>
      <c r="J19" s="44">
        <f>IF(I19 &lt;&gt; "Keines",IF(G19&lt;=3,0,IF(G19&gt;3,IF(G19&lt;=12,G19/12*VLOOKUP(I19,Kostentabelle!$B$2:$D$175,2,FALSE),VLOOKUP(I19,Kostentabelle!$B$2:$D$175,2,FALSE)))),"")</f>
        <v>0</v>
      </c>
      <c r="K19" s="40"/>
      <c r="L19" s="42" t="str">
        <f>IF(K19="","",IF(K19="Beleg","",IF(K19="Nein","",VLOOKUP(I19,Kostentabelle!$B$2:$D$175,3,FALSE))))</f>
        <v/>
      </c>
      <c r="M19" s="40"/>
      <c r="N19" s="40"/>
      <c r="O19" s="54" t="str">
        <f t="shared" si="1"/>
        <v/>
      </c>
      <c r="P19" s="77" t="str">
        <f t="shared" si="4"/>
        <v/>
      </c>
      <c r="Q19" s="77" t="str">
        <f t="shared" si="5"/>
        <v/>
      </c>
      <c r="R19" s="79"/>
      <c r="S19" s="81"/>
      <c r="T19" s="83" t="str">
        <f t="shared" si="6"/>
        <v/>
      </c>
      <c r="U19" s="83" t="str">
        <f t="shared" si="2"/>
        <v/>
      </c>
      <c r="V19" s="83" t="str">
        <f t="shared" si="2"/>
        <v/>
      </c>
      <c r="W19" s="83" t="str">
        <f t="shared" si="2"/>
        <v/>
      </c>
      <c r="X19" s="83" t="str">
        <f t="shared" si="2"/>
        <v/>
      </c>
      <c r="Y19" s="84" t="str">
        <f t="shared" si="7"/>
        <v/>
      </c>
      <c r="Z19" s="84" t="str">
        <f t="shared" si="3"/>
        <v/>
      </c>
      <c r="AA19" s="84" t="str">
        <f t="shared" si="3"/>
        <v/>
      </c>
      <c r="AB19" s="84" t="str">
        <f t="shared" si="3"/>
        <v/>
      </c>
      <c r="AC19" s="84" t="str">
        <f t="shared" si="3"/>
        <v/>
      </c>
    </row>
    <row r="20" spans="1:29" s="38" customFormat="1" ht="15" x14ac:dyDescent="0.2">
      <c r="A20" s="52">
        <v>0</v>
      </c>
      <c r="B20" s="39"/>
      <c r="C20" s="40"/>
      <c r="D20" s="40"/>
      <c r="E20" s="41"/>
      <c r="F20" s="41"/>
      <c r="G20" s="43">
        <f t="shared" si="0"/>
        <v>0</v>
      </c>
      <c r="H20" s="40"/>
      <c r="I20" s="40"/>
      <c r="J20" s="44">
        <f>IF(I20 &lt;&gt; "Keines",IF(G20&lt;=3,0,IF(G20&gt;3,IF(G20&lt;=12,G20/12*VLOOKUP(I20,Kostentabelle!$B$2:$D$175,2,FALSE),VLOOKUP(I20,Kostentabelle!$B$2:$D$175,2,FALSE)))),"")</f>
        <v>0</v>
      </c>
      <c r="K20" s="40"/>
      <c r="L20" s="42" t="str">
        <f>IF(K20="","",IF(K20="Beleg","",IF(K20="Nein","",VLOOKUP(I20,Kostentabelle!$B$2:$D$175,3,FALSE))))</f>
        <v/>
      </c>
      <c r="M20" s="40"/>
      <c r="N20" s="40"/>
      <c r="O20" s="54" t="str">
        <f t="shared" si="1"/>
        <v/>
      </c>
      <c r="P20" s="77" t="str">
        <f t="shared" si="4"/>
        <v/>
      </c>
      <c r="Q20" s="77" t="str">
        <f t="shared" si="5"/>
        <v/>
      </c>
      <c r="R20" s="79"/>
      <c r="S20" s="81"/>
      <c r="T20" s="83" t="str">
        <f t="shared" si="6"/>
        <v/>
      </c>
      <c r="U20" s="83" t="str">
        <f t="shared" si="2"/>
        <v/>
      </c>
      <c r="V20" s="83" t="str">
        <f t="shared" si="2"/>
        <v/>
      </c>
      <c r="W20" s="83" t="str">
        <f t="shared" si="2"/>
        <v/>
      </c>
      <c r="X20" s="83" t="str">
        <f t="shared" si="2"/>
        <v/>
      </c>
      <c r="Y20" s="84" t="str">
        <f t="shared" si="7"/>
        <v/>
      </c>
      <c r="Z20" s="84" t="str">
        <f t="shared" si="3"/>
        <v/>
      </c>
      <c r="AA20" s="84" t="str">
        <f t="shared" si="3"/>
        <v/>
      </c>
      <c r="AB20" s="84" t="str">
        <f t="shared" si="3"/>
        <v/>
      </c>
      <c r="AC20" s="84" t="str">
        <f t="shared" si="3"/>
        <v/>
      </c>
    </row>
    <row r="21" spans="1:29" s="38" customFormat="1" ht="15" x14ac:dyDescent="0.2">
      <c r="A21" s="52">
        <v>0</v>
      </c>
      <c r="B21" s="39"/>
      <c r="C21" s="40"/>
      <c r="D21" s="40"/>
      <c r="E21" s="41"/>
      <c r="F21" s="41"/>
      <c r="G21" s="43">
        <f t="shared" si="0"/>
        <v>0</v>
      </c>
      <c r="H21" s="40"/>
      <c r="I21" s="40"/>
      <c r="J21" s="44">
        <f>IF(I21 &lt;&gt; "Keines",IF(G21&lt;=3,0,IF(G21&gt;3,IF(G21&lt;=12,G21/12*VLOOKUP(I21,Kostentabelle!$B$2:$D$175,2,FALSE),VLOOKUP(I21,Kostentabelle!$B$2:$D$175,2,FALSE)))),"")</f>
        <v>0</v>
      </c>
      <c r="K21" s="40"/>
      <c r="L21" s="42" t="str">
        <f>IF(K21="","",IF(K21="Beleg","",IF(K21="Nein","",VLOOKUP(I21,Kostentabelle!$B$2:$D$175,3,FALSE))))</f>
        <v/>
      </c>
      <c r="M21" s="40"/>
      <c r="N21" s="40"/>
      <c r="O21" s="54" t="str">
        <f t="shared" si="1"/>
        <v/>
      </c>
      <c r="P21" s="77" t="str">
        <f t="shared" si="4"/>
        <v/>
      </c>
      <c r="Q21" s="77" t="str">
        <f t="shared" si="5"/>
        <v/>
      </c>
      <c r="R21" s="79"/>
      <c r="S21" s="81"/>
      <c r="T21" s="83" t="str">
        <f t="shared" si="6"/>
        <v/>
      </c>
      <c r="U21" s="83" t="str">
        <f t="shared" si="2"/>
        <v/>
      </c>
      <c r="V21" s="83" t="str">
        <f t="shared" si="2"/>
        <v/>
      </c>
      <c r="W21" s="83" t="str">
        <f t="shared" si="2"/>
        <v/>
      </c>
      <c r="X21" s="83" t="str">
        <f t="shared" si="2"/>
        <v/>
      </c>
      <c r="Y21" s="84" t="str">
        <f t="shared" si="7"/>
        <v/>
      </c>
      <c r="Z21" s="84" t="str">
        <f t="shared" si="3"/>
        <v/>
      </c>
      <c r="AA21" s="84" t="str">
        <f t="shared" si="3"/>
        <v/>
      </c>
      <c r="AB21" s="84" t="str">
        <f t="shared" si="3"/>
        <v/>
      </c>
      <c r="AC21" s="84" t="str">
        <f t="shared" si="3"/>
        <v/>
      </c>
    </row>
    <row r="22" spans="1:29" s="38" customFormat="1" ht="15" x14ac:dyDescent="0.2">
      <c r="A22" s="52">
        <v>0</v>
      </c>
      <c r="B22" s="39"/>
      <c r="C22" s="40"/>
      <c r="D22" s="40"/>
      <c r="E22" s="41"/>
      <c r="F22" s="41"/>
      <c r="G22" s="43">
        <f t="shared" si="0"/>
        <v>0</v>
      </c>
      <c r="H22" s="40"/>
      <c r="I22" s="40"/>
      <c r="J22" s="44">
        <f>IF(I22 &lt;&gt; "Keines",IF(G22&lt;=3,0,IF(G22&gt;3,IF(G22&lt;=12,G22/12*VLOOKUP(I22,Kostentabelle!$B$2:$D$175,2,FALSE),VLOOKUP(I22,Kostentabelle!$B$2:$D$175,2,FALSE)))),"")</f>
        <v>0</v>
      </c>
      <c r="K22" s="40"/>
      <c r="L22" s="42" t="str">
        <f>IF(K22="","",IF(K22="Beleg","",IF(K22="Nein","",VLOOKUP(I22,Kostentabelle!$B$2:$D$175,3,FALSE))))</f>
        <v/>
      </c>
      <c r="M22" s="40"/>
      <c r="N22" s="40"/>
      <c r="O22" s="54" t="str">
        <f t="shared" si="1"/>
        <v/>
      </c>
      <c r="P22" s="77" t="str">
        <f t="shared" si="4"/>
        <v/>
      </c>
      <c r="Q22" s="77" t="str">
        <f t="shared" si="5"/>
        <v/>
      </c>
      <c r="R22" s="79"/>
      <c r="S22" s="81"/>
      <c r="T22" s="83" t="str">
        <f t="shared" si="6"/>
        <v/>
      </c>
      <c r="U22" s="83" t="str">
        <f t="shared" si="2"/>
        <v/>
      </c>
      <c r="V22" s="83" t="str">
        <f t="shared" si="2"/>
        <v/>
      </c>
      <c r="W22" s="83" t="str">
        <f t="shared" si="2"/>
        <v/>
      </c>
      <c r="X22" s="83" t="str">
        <f t="shared" si="2"/>
        <v/>
      </c>
      <c r="Y22" s="84" t="str">
        <f t="shared" si="7"/>
        <v/>
      </c>
      <c r="Z22" s="84" t="str">
        <f t="shared" si="3"/>
        <v/>
      </c>
      <c r="AA22" s="84" t="str">
        <f t="shared" si="3"/>
        <v/>
      </c>
      <c r="AB22" s="84" t="str">
        <f t="shared" si="3"/>
        <v/>
      </c>
      <c r="AC22" s="84" t="str">
        <f t="shared" si="3"/>
        <v/>
      </c>
    </row>
    <row r="23" spans="1:29" s="38" customFormat="1" ht="15" x14ac:dyDescent="0.2">
      <c r="A23" s="52">
        <v>0</v>
      </c>
      <c r="B23" s="39"/>
      <c r="C23" s="40"/>
      <c r="D23" s="40"/>
      <c r="E23" s="41"/>
      <c r="F23" s="41"/>
      <c r="G23" s="43">
        <f t="shared" si="0"/>
        <v>0</v>
      </c>
      <c r="H23" s="40"/>
      <c r="I23" s="40"/>
      <c r="J23" s="44">
        <f>IF(I23 &lt;&gt; "Keines",IF(G23&lt;=3,0,IF(G23&gt;3,IF(G23&lt;=12,G23/12*VLOOKUP(I23,Kostentabelle!$B$2:$D$175,2,FALSE),VLOOKUP(I23,Kostentabelle!$B$2:$D$175,2,FALSE)))),"")</f>
        <v>0</v>
      </c>
      <c r="K23" s="40"/>
      <c r="L23" s="42" t="str">
        <f>IF(K23="","",IF(K23="Beleg","",IF(K23="Nein","",VLOOKUP(I23,Kostentabelle!$B$2:$D$175,3,FALSE))))</f>
        <v/>
      </c>
      <c r="M23" s="40"/>
      <c r="N23" s="40"/>
      <c r="O23" s="54" t="str">
        <f t="shared" si="1"/>
        <v/>
      </c>
      <c r="P23" s="77" t="str">
        <f t="shared" si="4"/>
        <v/>
      </c>
      <c r="Q23" s="77" t="str">
        <f t="shared" si="5"/>
        <v/>
      </c>
      <c r="R23" s="79"/>
      <c r="S23" s="81"/>
      <c r="T23" s="83" t="str">
        <f t="shared" si="6"/>
        <v/>
      </c>
      <c r="U23" s="83" t="str">
        <f t="shared" si="2"/>
        <v/>
      </c>
      <c r="V23" s="83" t="str">
        <f t="shared" si="2"/>
        <v/>
      </c>
      <c r="W23" s="83" t="str">
        <f t="shared" si="2"/>
        <v/>
      </c>
      <c r="X23" s="83" t="str">
        <f t="shared" si="2"/>
        <v/>
      </c>
      <c r="Y23" s="84" t="str">
        <f t="shared" si="7"/>
        <v/>
      </c>
      <c r="Z23" s="84" t="str">
        <f t="shared" si="3"/>
        <v/>
      </c>
      <c r="AA23" s="84" t="str">
        <f t="shared" si="3"/>
        <v/>
      </c>
      <c r="AB23" s="84" t="str">
        <f t="shared" si="3"/>
        <v/>
      </c>
      <c r="AC23" s="84" t="str">
        <f t="shared" si="3"/>
        <v/>
      </c>
    </row>
    <row r="24" spans="1:29" s="38" customFormat="1" ht="15" x14ac:dyDescent="0.2">
      <c r="A24" s="52">
        <v>0</v>
      </c>
      <c r="B24" s="39"/>
      <c r="C24" s="40"/>
      <c r="D24" s="40"/>
      <c r="E24" s="41"/>
      <c r="F24" s="41"/>
      <c r="G24" s="43">
        <f t="shared" si="0"/>
        <v>0</v>
      </c>
      <c r="H24" s="40"/>
      <c r="I24" s="40"/>
      <c r="J24" s="44">
        <f>IF(I24 &lt;&gt; "Keines",IF(G24&lt;=3,0,IF(G24&gt;3,IF(G24&lt;=12,G24/12*VLOOKUP(I24,Kostentabelle!$B$2:$D$175,2,FALSE),VLOOKUP(I24,Kostentabelle!$B$2:$D$175,2,FALSE)))),"")</f>
        <v>0</v>
      </c>
      <c r="K24" s="40"/>
      <c r="L24" s="42" t="str">
        <f>IF(K24="","",IF(K24="Beleg","",IF(K24="Nein","",VLOOKUP(I24,Kostentabelle!$B$2:$D$175,3,FALSE))))</f>
        <v/>
      </c>
      <c r="M24" s="40"/>
      <c r="N24" s="40"/>
      <c r="O24" s="54" t="str">
        <f t="shared" si="1"/>
        <v/>
      </c>
      <c r="P24" s="77" t="str">
        <f t="shared" si="4"/>
        <v/>
      </c>
      <c r="Q24" s="77" t="str">
        <f t="shared" si="5"/>
        <v/>
      </c>
      <c r="R24" s="79"/>
      <c r="S24" s="81"/>
      <c r="T24" s="83" t="str">
        <f t="shared" si="6"/>
        <v/>
      </c>
      <c r="U24" s="83" t="str">
        <f t="shared" si="2"/>
        <v/>
      </c>
      <c r="V24" s="83" t="str">
        <f t="shared" si="2"/>
        <v/>
      </c>
      <c r="W24" s="83" t="str">
        <f t="shared" si="2"/>
        <v/>
      </c>
      <c r="X24" s="83" t="str">
        <f t="shared" si="2"/>
        <v/>
      </c>
      <c r="Y24" s="84" t="str">
        <f t="shared" si="7"/>
        <v/>
      </c>
      <c r="Z24" s="84" t="str">
        <f t="shared" si="3"/>
        <v/>
      </c>
      <c r="AA24" s="84" t="str">
        <f t="shared" si="3"/>
        <v/>
      </c>
      <c r="AB24" s="84" t="str">
        <f t="shared" si="3"/>
        <v/>
      </c>
      <c r="AC24" s="84" t="str">
        <f t="shared" si="3"/>
        <v/>
      </c>
    </row>
    <row r="25" spans="1:29" s="38" customFormat="1" ht="15" x14ac:dyDescent="0.2">
      <c r="A25" s="52">
        <v>0</v>
      </c>
      <c r="B25" s="39"/>
      <c r="C25" s="40"/>
      <c r="D25" s="40"/>
      <c r="E25" s="41"/>
      <c r="F25" s="41"/>
      <c r="G25" s="43">
        <f t="shared" si="0"/>
        <v>0</v>
      </c>
      <c r="H25" s="40"/>
      <c r="I25" s="40"/>
      <c r="J25" s="44">
        <f>IF(I25 &lt;&gt; "Keines",IF(G25&lt;=3,0,IF(G25&gt;3,IF(G25&lt;=12,G25/12*VLOOKUP(I25,Kostentabelle!$B$2:$D$175,2,FALSE),VLOOKUP(I25,Kostentabelle!$B$2:$D$175,2,FALSE)))),"")</f>
        <v>0</v>
      </c>
      <c r="K25" s="40"/>
      <c r="L25" s="42" t="str">
        <f>IF(K25="","",IF(K25="Beleg","",IF(K25="Nein","",VLOOKUP(I25,Kostentabelle!$B$2:$D$175,3,FALSE))))</f>
        <v/>
      </c>
      <c r="M25" s="40"/>
      <c r="N25" s="40"/>
      <c r="O25" s="54" t="str">
        <f t="shared" si="1"/>
        <v/>
      </c>
      <c r="P25" s="77" t="str">
        <f t="shared" si="4"/>
        <v/>
      </c>
      <c r="Q25" s="77" t="str">
        <f t="shared" si="5"/>
        <v/>
      </c>
      <c r="R25" s="79"/>
      <c r="S25" s="81"/>
      <c r="T25" s="83" t="str">
        <f t="shared" si="6"/>
        <v/>
      </c>
      <c r="U25" s="83" t="str">
        <f t="shared" si="2"/>
        <v/>
      </c>
      <c r="V25" s="83" t="str">
        <f t="shared" si="2"/>
        <v/>
      </c>
      <c r="W25" s="83" t="str">
        <f t="shared" si="2"/>
        <v/>
      </c>
      <c r="X25" s="83" t="str">
        <f t="shared" si="2"/>
        <v/>
      </c>
      <c r="Y25" s="84" t="str">
        <f t="shared" si="7"/>
        <v/>
      </c>
      <c r="Z25" s="84" t="str">
        <f t="shared" si="3"/>
        <v/>
      </c>
      <c r="AA25" s="84" t="str">
        <f t="shared" si="3"/>
        <v/>
      </c>
      <c r="AB25" s="84" t="str">
        <f t="shared" si="3"/>
        <v/>
      </c>
      <c r="AC25" s="84" t="str">
        <f t="shared" si="3"/>
        <v/>
      </c>
    </row>
    <row r="26" spans="1:29" s="38" customFormat="1" ht="15" x14ac:dyDescent="0.2">
      <c r="A26" s="52">
        <v>0</v>
      </c>
      <c r="B26" s="39"/>
      <c r="C26" s="40"/>
      <c r="D26" s="40"/>
      <c r="E26" s="41"/>
      <c r="F26" s="41"/>
      <c r="G26" s="43">
        <f t="shared" si="0"/>
        <v>0</v>
      </c>
      <c r="H26" s="40"/>
      <c r="I26" s="40"/>
      <c r="J26" s="44">
        <f>IF(I26 &lt;&gt; "Keines",IF(G26&lt;=3,0,IF(G26&gt;3,IF(G26&lt;=12,G26/12*VLOOKUP(I26,Kostentabelle!$B$2:$D$175,2,FALSE),VLOOKUP(I26,Kostentabelle!$B$2:$D$175,2,FALSE)))),"")</f>
        <v>0</v>
      </c>
      <c r="K26" s="40"/>
      <c r="L26" s="42" t="str">
        <f>IF(K26="","",IF(K26="Beleg","",IF(K26="Nein","",VLOOKUP(I26,Kostentabelle!$B$2:$D$175,3,FALSE))))</f>
        <v/>
      </c>
      <c r="M26" s="40"/>
      <c r="N26" s="40"/>
      <c r="O26" s="54" t="str">
        <f t="shared" si="1"/>
        <v/>
      </c>
      <c r="P26" s="77" t="str">
        <f t="shared" si="4"/>
        <v/>
      </c>
      <c r="Q26" s="77" t="str">
        <f t="shared" si="5"/>
        <v/>
      </c>
      <c r="R26" s="79"/>
      <c r="S26" s="81"/>
      <c r="T26" s="83" t="str">
        <f t="shared" si="6"/>
        <v/>
      </c>
      <c r="U26" s="83" t="str">
        <f t="shared" si="6"/>
        <v/>
      </c>
      <c r="V26" s="83" t="str">
        <f t="shared" si="6"/>
        <v/>
      </c>
      <c r="W26" s="83" t="str">
        <f t="shared" si="6"/>
        <v/>
      </c>
      <c r="X26" s="83" t="str">
        <f t="shared" si="6"/>
        <v/>
      </c>
      <c r="Y26" s="84" t="str">
        <f t="shared" si="7"/>
        <v/>
      </c>
      <c r="Z26" s="84" t="str">
        <f t="shared" si="7"/>
        <v/>
      </c>
      <c r="AA26" s="84" t="str">
        <f t="shared" si="7"/>
        <v/>
      </c>
      <c r="AB26" s="84" t="str">
        <f t="shared" si="7"/>
        <v/>
      </c>
      <c r="AC26" s="84" t="str">
        <f t="shared" si="7"/>
        <v/>
      </c>
    </row>
    <row r="27" spans="1:29" s="38" customFormat="1" ht="15" x14ac:dyDescent="0.2">
      <c r="A27" s="52">
        <v>0</v>
      </c>
      <c r="B27" s="39"/>
      <c r="C27" s="40"/>
      <c r="D27" s="40"/>
      <c r="E27" s="41"/>
      <c r="F27" s="41"/>
      <c r="G27" s="43">
        <f t="shared" si="0"/>
        <v>0</v>
      </c>
      <c r="H27" s="40"/>
      <c r="I27" s="40"/>
      <c r="J27" s="44">
        <f>IF(I27 &lt;&gt; "Keines",IF(G27&lt;=3,0,IF(G27&gt;3,IF(G27&lt;=12,G27/12*VLOOKUP(I27,Kostentabelle!$B$2:$D$175,2,FALSE),VLOOKUP(I27,Kostentabelle!$B$2:$D$175,2,FALSE)))),"")</f>
        <v>0</v>
      </c>
      <c r="K27" s="40"/>
      <c r="L27" s="42" t="str">
        <f>IF(K27="","",IF(K27="Beleg","",IF(K27="Nein","",VLOOKUP(I27,Kostentabelle!$B$2:$D$175,3,FALSE))))</f>
        <v/>
      </c>
      <c r="M27" s="40"/>
      <c r="N27" s="40"/>
      <c r="O27" s="54" t="str">
        <f t="shared" si="1"/>
        <v/>
      </c>
      <c r="P27" s="77" t="str">
        <f t="shared" si="4"/>
        <v/>
      </c>
      <c r="Q27" s="77" t="str">
        <f t="shared" si="5"/>
        <v/>
      </c>
      <c r="R27" s="79"/>
      <c r="S27" s="81"/>
      <c r="T27" s="83" t="str">
        <f t="shared" si="6"/>
        <v/>
      </c>
      <c r="U27" s="83" t="str">
        <f t="shared" si="6"/>
        <v/>
      </c>
      <c r="V27" s="83" t="str">
        <f t="shared" si="6"/>
        <v/>
      </c>
      <c r="W27" s="83" t="str">
        <f t="shared" si="6"/>
        <v/>
      </c>
      <c r="X27" s="83" t="str">
        <f t="shared" si="6"/>
        <v/>
      </c>
      <c r="Y27" s="84" t="str">
        <f t="shared" si="7"/>
        <v/>
      </c>
      <c r="Z27" s="84" t="str">
        <f t="shared" si="7"/>
        <v/>
      </c>
      <c r="AA27" s="84" t="str">
        <f t="shared" si="7"/>
        <v/>
      </c>
      <c r="AB27" s="84" t="str">
        <f t="shared" si="7"/>
        <v/>
      </c>
      <c r="AC27" s="84" t="str">
        <f t="shared" si="7"/>
        <v/>
      </c>
    </row>
    <row r="28" spans="1:29" s="38" customFormat="1" ht="15" x14ac:dyDescent="0.2">
      <c r="A28" s="52">
        <v>0</v>
      </c>
      <c r="B28" s="39"/>
      <c r="C28" s="40"/>
      <c r="D28" s="40"/>
      <c r="E28" s="41"/>
      <c r="F28" s="41"/>
      <c r="G28" s="43">
        <f t="shared" si="0"/>
        <v>0</v>
      </c>
      <c r="H28" s="40"/>
      <c r="I28" s="40"/>
      <c r="J28" s="44">
        <f>IF(I28 &lt;&gt; "Keines",IF(G28&lt;=3,0,IF(G28&gt;3,IF(G28&lt;=12,G28/12*VLOOKUP(I28,Kostentabelle!$B$2:$D$175,2,FALSE),VLOOKUP(I28,Kostentabelle!$B$2:$D$175,2,FALSE)))),"")</f>
        <v>0</v>
      </c>
      <c r="K28" s="40"/>
      <c r="L28" s="42" t="str">
        <f>IF(K28="","",IF(K28="Beleg","",IF(K28="Nein","",VLOOKUP(I28,Kostentabelle!$B$2:$D$175,3,FALSE))))</f>
        <v/>
      </c>
      <c r="M28" s="40"/>
      <c r="N28" s="40"/>
      <c r="O28" s="54" t="str">
        <f t="shared" si="1"/>
        <v/>
      </c>
      <c r="P28" s="77" t="str">
        <f t="shared" si="4"/>
        <v/>
      </c>
      <c r="Q28" s="77" t="str">
        <f t="shared" si="5"/>
        <v/>
      </c>
      <c r="R28" s="79"/>
      <c r="S28" s="81"/>
      <c r="T28" s="83" t="str">
        <f t="shared" si="6"/>
        <v/>
      </c>
      <c r="U28" s="83" t="str">
        <f t="shared" si="6"/>
        <v/>
      </c>
      <c r="V28" s="83" t="str">
        <f t="shared" si="6"/>
        <v/>
      </c>
      <c r="W28" s="83" t="str">
        <f t="shared" si="6"/>
        <v/>
      </c>
      <c r="X28" s="83" t="str">
        <f t="shared" si="6"/>
        <v/>
      </c>
      <c r="Y28" s="84" t="str">
        <f t="shared" si="7"/>
        <v/>
      </c>
      <c r="Z28" s="84" t="str">
        <f t="shared" si="7"/>
        <v/>
      </c>
      <c r="AA28" s="84" t="str">
        <f t="shared" si="7"/>
        <v/>
      </c>
      <c r="AB28" s="84" t="str">
        <f t="shared" si="7"/>
        <v/>
      </c>
      <c r="AC28" s="84" t="str">
        <f t="shared" si="7"/>
        <v/>
      </c>
    </row>
    <row r="29" spans="1:29" s="38" customFormat="1" ht="15" x14ac:dyDescent="0.2">
      <c r="A29" s="52">
        <v>0</v>
      </c>
      <c r="B29" s="39"/>
      <c r="C29" s="40"/>
      <c r="D29" s="40"/>
      <c r="E29" s="41"/>
      <c r="F29" s="41"/>
      <c r="G29" s="43">
        <f t="shared" si="0"/>
        <v>0</v>
      </c>
      <c r="H29" s="40"/>
      <c r="I29" s="40"/>
      <c r="J29" s="44">
        <f>IF(I29 &lt;&gt; "Keines",IF(G29&lt;=3,0,IF(G29&gt;3,IF(G29&lt;=12,G29/12*VLOOKUP(I29,Kostentabelle!$B$2:$D$175,2,FALSE),VLOOKUP(I29,Kostentabelle!$B$2:$D$175,2,FALSE)))),"")</f>
        <v>0</v>
      </c>
      <c r="K29" s="40"/>
      <c r="L29" s="42" t="str">
        <f>IF(K29="","",IF(K29="Beleg","",IF(K29="Nein","",VLOOKUP(I29,Kostentabelle!$B$2:$D$175,3,FALSE))))</f>
        <v/>
      </c>
      <c r="M29" s="40"/>
      <c r="N29" s="40"/>
      <c r="O29" s="54" t="str">
        <f t="shared" si="1"/>
        <v/>
      </c>
      <c r="P29" s="77" t="str">
        <f t="shared" si="4"/>
        <v/>
      </c>
      <c r="Q29" s="77" t="str">
        <f t="shared" si="5"/>
        <v/>
      </c>
      <c r="R29" s="79"/>
      <c r="S29" s="81"/>
      <c r="T29" s="83" t="str">
        <f t="shared" si="6"/>
        <v/>
      </c>
      <c r="U29" s="83" t="str">
        <f t="shared" si="6"/>
        <v/>
      </c>
      <c r="V29" s="83" t="str">
        <f t="shared" si="6"/>
        <v/>
      </c>
      <c r="W29" s="83" t="str">
        <f t="shared" si="6"/>
        <v/>
      </c>
      <c r="X29" s="83" t="str">
        <f t="shared" si="6"/>
        <v/>
      </c>
      <c r="Y29" s="84" t="str">
        <f t="shared" si="7"/>
        <v/>
      </c>
      <c r="Z29" s="84" t="str">
        <f t="shared" si="7"/>
        <v/>
      </c>
      <c r="AA29" s="84" t="str">
        <f t="shared" si="7"/>
        <v/>
      </c>
      <c r="AB29" s="84" t="str">
        <f t="shared" si="7"/>
        <v/>
      </c>
      <c r="AC29" s="84" t="str">
        <f t="shared" si="7"/>
        <v/>
      </c>
    </row>
    <row r="30" spans="1:29" s="38" customFormat="1" ht="15" x14ac:dyDescent="0.2">
      <c r="A30" s="52">
        <v>0</v>
      </c>
      <c r="B30" s="39"/>
      <c r="C30" s="40"/>
      <c r="D30" s="40"/>
      <c r="E30" s="41"/>
      <c r="F30" s="41"/>
      <c r="G30" s="43">
        <f t="shared" si="0"/>
        <v>0</v>
      </c>
      <c r="H30" s="40"/>
      <c r="I30" s="40"/>
      <c r="J30" s="44">
        <f>IF(I30 &lt;&gt; "Keines",IF(G30&lt;=3,0,IF(G30&gt;3,IF(G30&lt;=12,G30/12*VLOOKUP(I30,Kostentabelle!$B$2:$D$175,2,FALSE),VLOOKUP(I30,Kostentabelle!$B$2:$D$175,2,FALSE)))),"")</f>
        <v>0</v>
      </c>
      <c r="K30" s="40"/>
      <c r="L30" s="42" t="str">
        <f>IF(K30="","",IF(K30="Beleg","",IF(K30="Nein","",VLOOKUP(I30,Kostentabelle!$B$2:$D$175,3,FALSE))))</f>
        <v/>
      </c>
      <c r="M30" s="40"/>
      <c r="N30" s="40"/>
      <c r="O30" s="54" t="str">
        <f t="shared" si="1"/>
        <v/>
      </c>
      <c r="P30" s="77" t="str">
        <f t="shared" si="4"/>
        <v/>
      </c>
      <c r="Q30" s="77" t="str">
        <f t="shared" si="5"/>
        <v/>
      </c>
      <c r="R30" s="79"/>
      <c r="S30" s="81"/>
      <c r="T30" s="83" t="str">
        <f t="shared" si="6"/>
        <v/>
      </c>
      <c r="U30" s="83" t="str">
        <f t="shared" si="6"/>
        <v/>
      </c>
      <c r="V30" s="83" t="str">
        <f t="shared" si="6"/>
        <v/>
      </c>
      <c r="W30" s="83" t="str">
        <f t="shared" si="6"/>
        <v/>
      </c>
      <c r="X30" s="83" t="str">
        <f t="shared" si="6"/>
        <v/>
      </c>
      <c r="Y30" s="84" t="str">
        <f t="shared" si="7"/>
        <v/>
      </c>
      <c r="Z30" s="84" t="str">
        <f t="shared" si="7"/>
        <v/>
      </c>
      <c r="AA30" s="84" t="str">
        <f t="shared" si="7"/>
        <v/>
      </c>
      <c r="AB30" s="84" t="str">
        <f t="shared" si="7"/>
        <v/>
      </c>
      <c r="AC30" s="84" t="str">
        <f t="shared" si="7"/>
        <v/>
      </c>
    </row>
    <row r="31" spans="1:29" s="38" customFormat="1" ht="15" x14ac:dyDescent="0.2">
      <c r="A31" s="52"/>
      <c r="B31" s="39"/>
      <c r="C31" s="40"/>
      <c r="D31" s="40"/>
      <c r="E31" s="41"/>
      <c r="F31" s="41"/>
      <c r="G31" s="43">
        <f t="shared" si="0"/>
        <v>0</v>
      </c>
      <c r="H31" s="40"/>
      <c r="I31" s="40"/>
      <c r="J31" s="44">
        <f>IF(I31 &lt;&gt; "Keines",IF(G31&lt;=3,0,IF(G31&gt;3,IF(G31&lt;=12,G31/12*VLOOKUP(I31,Kostentabelle!$B$2:$D$175,2,FALSE),VLOOKUP(I31,Kostentabelle!$B$2:$D$175,2,FALSE)))),"")</f>
        <v>0</v>
      </c>
      <c r="K31" s="40"/>
      <c r="L31" s="42" t="str">
        <f>IF(K31="","",IF(K31="Beleg","",IF(K31="Nein","",VLOOKUP(I31,Kostentabelle!$B$2:$D$175,3,FALSE))))</f>
        <v/>
      </c>
      <c r="M31" s="40"/>
      <c r="N31" s="40"/>
      <c r="O31" s="54" t="str">
        <f t="shared" si="1"/>
        <v/>
      </c>
      <c r="P31" s="77" t="str">
        <f t="shared" si="4"/>
        <v/>
      </c>
      <c r="Q31" s="77" t="str">
        <f t="shared" si="5"/>
        <v/>
      </c>
      <c r="R31" s="79"/>
      <c r="S31" s="81"/>
      <c r="T31" s="83" t="str">
        <f t="shared" si="6"/>
        <v/>
      </c>
      <c r="U31" s="83" t="str">
        <f t="shared" si="6"/>
        <v/>
      </c>
      <c r="V31" s="83" t="str">
        <f t="shared" si="6"/>
        <v/>
      </c>
      <c r="W31" s="83" t="str">
        <f t="shared" si="6"/>
        <v/>
      </c>
      <c r="X31" s="83" t="str">
        <f t="shared" si="6"/>
        <v/>
      </c>
      <c r="Y31" s="84" t="str">
        <f t="shared" si="7"/>
        <v/>
      </c>
      <c r="Z31" s="84" t="str">
        <f t="shared" si="7"/>
        <v/>
      </c>
      <c r="AA31" s="84" t="str">
        <f t="shared" si="7"/>
        <v/>
      </c>
      <c r="AB31" s="84" t="str">
        <f t="shared" si="7"/>
        <v/>
      </c>
      <c r="AC31" s="84" t="str">
        <f t="shared" si="7"/>
        <v/>
      </c>
    </row>
    <row r="32" spans="1:29" s="38" customFormat="1" ht="15" x14ac:dyDescent="0.2">
      <c r="A32" s="52"/>
      <c r="B32" s="39"/>
      <c r="C32" s="40"/>
      <c r="D32" s="40"/>
      <c r="E32" s="41"/>
      <c r="F32" s="41"/>
      <c r="G32" s="43">
        <f t="shared" si="0"/>
        <v>0</v>
      </c>
      <c r="H32" s="40"/>
      <c r="I32" s="40"/>
      <c r="J32" s="44">
        <f>IF(I32 &lt;&gt; "Keines",IF(G32&lt;=3,0,IF(G32&gt;3,IF(G32&lt;=12,G32/12*VLOOKUP(I32,Kostentabelle!$B$2:$D$175,2,FALSE),VLOOKUP(I32,Kostentabelle!$B$2:$D$175,2,FALSE)))),"")</f>
        <v>0</v>
      </c>
      <c r="K32" s="40"/>
      <c r="L32" s="42" t="str">
        <f>IF(K32="","",IF(K32="Beleg","",IF(K32="Nein","",VLOOKUP(I32,Kostentabelle!$B$2:$D$175,3,FALSE))))</f>
        <v/>
      </c>
      <c r="M32" s="40"/>
      <c r="N32" s="40"/>
      <c r="O32" s="54" t="str">
        <f t="shared" si="1"/>
        <v/>
      </c>
      <c r="P32" s="77" t="str">
        <f t="shared" si="4"/>
        <v/>
      </c>
      <c r="Q32" s="77" t="str">
        <f t="shared" si="5"/>
        <v/>
      </c>
      <c r="R32" s="79"/>
      <c r="S32" s="81"/>
      <c r="T32" s="83" t="str">
        <f t="shared" si="6"/>
        <v/>
      </c>
      <c r="U32" s="83" t="str">
        <f t="shared" si="6"/>
        <v/>
      </c>
      <c r="V32" s="83" t="str">
        <f t="shared" si="6"/>
        <v/>
      </c>
      <c r="W32" s="83" t="str">
        <f t="shared" si="6"/>
        <v/>
      </c>
      <c r="X32" s="83" t="str">
        <f t="shared" si="6"/>
        <v/>
      </c>
      <c r="Y32" s="84" t="str">
        <f t="shared" si="7"/>
        <v/>
      </c>
      <c r="Z32" s="84" t="str">
        <f t="shared" si="7"/>
        <v/>
      </c>
      <c r="AA32" s="84" t="str">
        <f t="shared" si="7"/>
        <v/>
      </c>
      <c r="AB32" s="84" t="str">
        <f t="shared" si="7"/>
        <v/>
      </c>
      <c r="AC32" s="84" t="str">
        <f t="shared" si="7"/>
        <v/>
      </c>
    </row>
    <row r="33" spans="1:29" s="38" customFormat="1" ht="15" x14ac:dyDescent="0.2">
      <c r="A33" s="52"/>
      <c r="B33" s="39"/>
      <c r="C33" s="40"/>
      <c r="D33" s="40"/>
      <c r="E33" s="41"/>
      <c r="F33" s="41"/>
      <c r="G33" s="43">
        <f t="shared" si="0"/>
        <v>0</v>
      </c>
      <c r="H33" s="40"/>
      <c r="I33" s="40"/>
      <c r="J33" s="44">
        <f>IF(I33 &lt;&gt; "Keines",IF(G33&lt;=3,0,IF(G33&gt;3,IF(G33&lt;=12,G33/12*VLOOKUP(I33,Kostentabelle!$B$2:$D$175,2,FALSE),VLOOKUP(I33,Kostentabelle!$B$2:$D$175,2,FALSE)))),"")</f>
        <v>0</v>
      </c>
      <c r="K33" s="40"/>
      <c r="L33" s="42" t="str">
        <f>IF(K33="","",IF(K33="Beleg","",IF(K33="Nein","",VLOOKUP(I33,Kostentabelle!$B$2:$D$175,3,FALSE))))</f>
        <v/>
      </c>
      <c r="M33" s="40"/>
      <c r="N33" s="40"/>
      <c r="O33" s="54" t="str">
        <f t="shared" si="1"/>
        <v/>
      </c>
      <c r="P33" s="77" t="str">
        <f t="shared" si="4"/>
        <v/>
      </c>
      <c r="Q33" s="77" t="str">
        <f t="shared" si="5"/>
        <v/>
      </c>
      <c r="R33" s="79"/>
      <c r="S33" s="81"/>
      <c r="T33" s="83" t="str">
        <f t="shared" si="6"/>
        <v/>
      </c>
      <c r="U33" s="83" t="str">
        <f t="shared" si="6"/>
        <v/>
      </c>
      <c r="V33" s="83" t="str">
        <f t="shared" si="6"/>
        <v/>
      </c>
      <c r="W33" s="83" t="str">
        <f t="shared" si="6"/>
        <v/>
      </c>
      <c r="X33" s="83" t="str">
        <f t="shared" si="6"/>
        <v/>
      </c>
      <c r="Y33" s="84" t="str">
        <f t="shared" si="7"/>
        <v/>
      </c>
      <c r="Z33" s="84" t="str">
        <f t="shared" si="7"/>
        <v/>
      </c>
      <c r="AA33" s="84" t="str">
        <f t="shared" si="7"/>
        <v/>
      </c>
      <c r="AB33" s="84" t="str">
        <f t="shared" si="7"/>
        <v/>
      </c>
      <c r="AC33" s="84" t="str">
        <f t="shared" si="7"/>
        <v/>
      </c>
    </row>
    <row r="34" spans="1:29" s="38" customFormat="1" ht="15" x14ac:dyDescent="0.2">
      <c r="A34" s="52"/>
      <c r="B34" s="39"/>
      <c r="C34" s="40"/>
      <c r="D34" s="40"/>
      <c r="E34" s="41"/>
      <c r="F34" s="41"/>
      <c r="G34" s="43">
        <f t="shared" si="0"/>
        <v>0</v>
      </c>
      <c r="H34" s="40"/>
      <c r="I34" s="40"/>
      <c r="J34" s="44">
        <f>IF(I34 &lt;&gt; "Keines",IF(G34&lt;=3,0,IF(G34&gt;3,IF(G34&lt;=12,G34/12*VLOOKUP(I34,Kostentabelle!$B$2:$D$175,2,FALSE),VLOOKUP(I34,Kostentabelle!$B$2:$D$175,2,FALSE)))),"")</f>
        <v>0</v>
      </c>
      <c r="K34" s="40"/>
      <c r="L34" s="42" t="str">
        <f>IF(K34="","",IF(K34="Beleg","",IF(K34="Nein","",VLOOKUP(I34,Kostentabelle!$B$2:$D$175,3,FALSE))))</f>
        <v/>
      </c>
      <c r="M34" s="40"/>
      <c r="N34" s="40"/>
      <c r="O34" s="54" t="str">
        <f t="shared" si="1"/>
        <v/>
      </c>
      <c r="P34" s="77" t="str">
        <f t="shared" si="4"/>
        <v/>
      </c>
      <c r="Q34" s="77" t="str">
        <f t="shared" si="5"/>
        <v/>
      </c>
      <c r="R34" s="79"/>
      <c r="S34" s="81"/>
      <c r="T34" s="83" t="str">
        <f t="shared" si="6"/>
        <v/>
      </c>
      <c r="U34" s="83" t="str">
        <f t="shared" si="6"/>
        <v/>
      </c>
      <c r="V34" s="83" t="str">
        <f t="shared" si="6"/>
        <v/>
      </c>
      <c r="W34" s="83" t="str">
        <f t="shared" si="6"/>
        <v/>
      </c>
      <c r="X34" s="83" t="str">
        <f t="shared" si="6"/>
        <v/>
      </c>
      <c r="Y34" s="84" t="str">
        <f t="shared" si="7"/>
        <v/>
      </c>
      <c r="Z34" s="84" t="str">
        <f t="shared" si="7"/>
        <v/>
      </c>
      <c r="AA34" s="84" t="str">
        <f t="shared" si="7"/>
        <v/>
      </c>
      <c r="AB34" s="84" t="str">
        <f t="shared" si="7"/>
        <v/>
      </c>
      <c r="AC34" s="84" t="str">
        <f t="shared" si="7"/>
        <v/>
      </c>
    </row>
    <row r="35" spans="1:29" s="38" customFormat="1" ht="15" x14ac:dyDescent="0.2">
      <c r="A35" s="52"/>
      <c r="B35" s="39"/>
      <c r="C35" s="40"/>
      <c r="D35" s="40"/>
      <c r="E35" s="41"/>
      <c r="F35" s="41"/>
      <c r="G35" s="43">
        <f t="shared" si="0"/>
        <v>0</v>
      </c>
      <c r="H35" s="40"/>
      <c r="I35" s="40"/>
      <c r="J35" s="44">
        <f>IF(I35 &lt;&gt; "Keines",IF(G35&lt;=3,0,IF(G35&gt;3,IF(G35&lt;=12,G35/12*VLOOKUP(I35,Kostentabelle!$B$2:$D$175,2,FALSE),VLOOKUP(I35,Kostentabelle!$B$2:$D$175,2,FALSE)))),"")</f>
        <v>0</v>
      </c>
      <c r="K35" s="40"/>
      <c r="L35" s="42" t="str">
        <f>IF(K35="","",IF(K35="Beleg","",IF(K35="Nein","",VLOOKUP(I35,Kostentabelle!$B$2:$D$175,3,FALSE))))</f>
        <v/>
      </c>
      <c r="M35" s="40"/>
      <c r="N35" s="40"/>
      <c r="O35" s="54" t="str">
        <f t="shared" si="1"/>
        <v/>
      </c>
      <c r="P35" s="77" t="str">
        <f t="shared" si="4"/>
        <v/>
      </c>
      <c r="Q35" s="77" t="str">
        <f t="shared" si="5"/>
        <v/>
      </c>
      <c r="R35" s="79"/>
      <c r="S35" s="81"/>
      <c r="T35" s="83" t="str">
        <f t="shared" si="6"/>
        <v/>
      </c>
      <c r="U35" s="83" t="str">
        <f t="shared" si="6"/>
        <v/>
      </c>
      <c r="V35" s="83" t="str">
        <f t="shared" si="6"/>
        <v/>
      </c>
      <c r="W35" s="83" t="str">
        <f t="shared" si="6"/>
        <v/>
      </c>
      <c r="X35" s="83" t="str">
        <f t="shared" si="6"/>
        <v/>
      </c>
      <c r="Y35" s="84" t="str">
        <f t="shared" si="7"/>
        <v/>
      </c>
      <c r="Z35" s="84" t="str">
        <f t="shared" si="7"/>
        <v/>
      </c>
      <c r="AA35" s="84" t="str">
        <f t="shared" si="7"/>
        <v/>
      </c>
      <c r="AB35" s="84" t="str">
        <f t="shared" si="7"/>
        <v/>
      </c>
      <c r="AC35" s="84" t="str">
        <f t="shared" si="7"/>
        <v/>
      </c>
    </row>
    <row r="36" spans="1:29" s="38" customFormat="1" ht="15" x14ac:dyDescent="0.2">
      <c r="A36" s="52"/>
      <c r="B36" s="39"/>
      <c r="C36" s="40"/>
      <c r="D36" s="40"/>
      <c r="E36" s="41"/>
      <c r="F36" s="41"/>
      <c r="G36" s="43">
        <f t="shared" si="0"/>
        <v>0</v>
      </c>
      <c r="H36" s="40"/>
      <c r="I36" s="40"/>
      <c r="J36" s="44">
        <f>IF(I36 &lt;&gt; "Keines",IF(G36&lt;=3,0,IF(G36&gt;3,IF(G36&lt;=12,G36/12*VLOOKUP(I36,Kostentabelle!$B$2:$D$175,2,FALSE),VLOOKUP(I36,Kostentabelle!$B$2:$D$175,2,FALSE)))),"")</f>
        <v>0</v>
      </c>
      <c r="K36" s="40"/>
      <c r="L36" s="42" t="str">
        <f>IF(K36="","",IF(K36="Beleg","",IF(K36="Nein","",VLOOKUP(I36,Kostentabelle!$B$2:$D$175,3,FALSE))))</f>
        <v/>
      </c>
      <c r="M36" s="40"/>
      <c r="N36" s="40"/>
      <c r="O36" s="54" t="str">
        <f t="shared" si="1"/>
        <v/>
      </c>
      <c r="P36" s="77" t="str">
        <f t="shared" si="4"/>
        <v/>
      </c>
      <c r="Q36" s="77" t="str">
        <f t="shared" si="5"/>
        <v/>
      </c>
      <c r="R36" s="79"/>
      <c r="S36" s="81"/>
      <c r="T36" s="83" t="str">
        <f t="shared" si="6"/>
        <v/>
      </c>
      <c r="U36" s="83" t="str">
        <f t="shared" si="6"/>
        <v/>
      </c>
      <c r="V36" s="83" t="str">
        <f t="shared" si="6"/>
        <v/>
      </c>
      <c r="W36" s="83" t="str">
        <f t="shared" si="6"/>
        <v/>
      </c>
      <c r="X36" s="83" t="str">
        <f t="shared" si="6"/>
        <v/>
      </c>
      <c r="Y36" s="84" t="str">
        <f t="shared" si="7"/>
        <v/>
      </c>
      <c r="Z36" s="84" t="str">
        <f t="shared" si="7"/>
        <v/>
      </c>
      <c r="AA36" s="84" t="str">
        <f t="shared" si="7"/>
        <v/>
      </c>
      <c r="AB36" s="84" t="str">
        <f t="shared" si="7"/>
        <v/>
      </c>
      <c r="AC36" s="84" t="str">
        <f t="shared" si="7"/>
        <v/>
      </c>
    </row>
    <row r="37" spans="1:29" s="38" customFormat="1" ht="15" x14ac:dyDescent="0.2">
      <c r="A37" s="52"/>
      <c r="B37" s="39"/>
      <c r="C37" s="40"/>
      <c r="D37" s="40"/>
      <c r="E37" s="41"/>
      <c r="F37" s="41"/>
      <c r="G37" s="43">
        <f t="shared" si="0"/>
        <v>0</v>
      </c>
      <c r="H37" s="40"/>
      <c r="I37" s="40"/>
      <c r="J37" s="44">
        <f>IF(I37 &lt;&gt; "Keines",IF(G37&lt;=3,0,IF(G37&gt;3,IF(G37&lt;=12,G37/12*VLOOKUP(I37,Kostentabelle!$B$2:$D$175,2,FALSE),VLOOKUP(I37,Kostentabelle!$B$2:$D$175,2,FALSE)))),"")</f>
        <v>0</v>
      </c>
      <c r="K37" s="40"/>
      <c r="L37" s="42" t="str">
        <f>IF(K37="","",IF(K37="Beleg","",IF(K37="Nein","",VLOOKUP(I37,Kostentabelle!$B$2:$D$175,3,FALSE))))</f>
        <v/>
      </c>
      <c r="M37" s="40"/>
      <c r="N37" s="40"/>
      <c r="O37" s="54" t="str">
        <f t="shared" si="1"/>
        <v/>
      </c>
      <c r="P37" s="77" t="str">
        <f t="shared" si="4"/>
        <v/>
      </c>
      <c r="Q37" s="77" t="str">
        <f t="shared" si="5"/>
        <v/>
      </c>
      <c r="R37" s="79"/>
      <c r="S37" s="81"/>
      <c r="T37" s="83" t="str">
        <f t="shared" si="6"/>
        <v/>
      </c>
      <c r="U37" s="83" t="str">
        <f t="shared" si="6"/>
        <v/>
      </c>
      <c r="V37" s="83" t="str">
        <f t="shared" si="6"/>
        <v/>
      </c>
      <c r="W37" s="83" t="str">
        <f t="shared" si="6"/>
        <v/>
      </c>
      <c r="X37" s="83" t="str">
        <f t="shared" si="6"/>
        <v/>
      </c>
      <c r="Y37" s="84" t="str">
        <f t="shared" si="7"/>
        <v/>
      </c>
      <c r="Z37" s="84" t="str">
        <f t="shared" si="7"/>
        <v/>
      </c>
      <c r="AA37" s="84" t="str">
        <f t="shared" si="7"/>
        <v/>
      </c>
      <c r="AB37" s="84" t="str">
        <f t="shared" si="7"/>
        <v/>
      </c>
      <c r="AC37" s="84" t="str">
        <f t="shared" si="7"/>
        <v/>
      </c>
    </row>
    <row r="38" spans="1:29" s="38" customFormat="1" ht="15" x14ac:dyDescent="0.2">
      <c r="A38" s="52"/>
      <c r="B38" s="39"/>
      <c r="C38" s="40"/>
      <c r="D38" s="40"/>
      <c r="E38" s="41"/>
      <c r="F38" s="41"/>
      <c r="G38" s="43">
        <f t="shared" si="0"/>
        <v>0</v>
      </c>
      <c r="H38" s="40"/>
      <c r="I38" s="40"/>
      <c r="J38" s="44">
        <f>IF(I38 &lt;&gt; "Keines",IF(G38&lt;=3,0,IF(G38&gt;3,IF(G38&lt;=12,G38/12*VLOOKUP(I38,Kostentabelle!$B$2:$D$175,2,FALSE),VLOOKUP(I38,Kostentabelle!$B$2:$D$175,2,FALSE)))),"")</f>
        <v>0</v>
      </c>
      <c r="K38" s="40"/>
      <c r="L38" s="42" t="str">
        <f>IF(K38="","",IF(K38="Beleg","",IF(K38="Nein","",VLOOKUP(I38,Kostentabelle!$B$2:$D$175,3,FALSE))))</f>
        <v/>
      </c>
      <c r="M38" s="40"/>
      <c r="N38" s="40"/>
      <c r="O38" s="54" t="str">
        <f t="shared" si="1"/>
        <v/>
      </c>
      <c r="P38" s="77" t="str">
        <f t="shared" si="4"/>
        <v/>
      </c>
      <c r="Q38" s="77" t="str">
        <f t="shared" si="5"/>
        <v/>
      </c>
      <c r="R38" s="79"/>
      <c r="S38" s="81"/>
      <c r="T38" s="83" t="str">
        <f t="shared" si="6"/>
        <v/>
      </c>
      <c r="U38" s="83" t="str">
        <f t="shared" si="6"/>
        <v/>
      </c>
      <c r="V38" s="83" t="str">
        <f t="shared" si="6"/>
        <v/>
      </c>
      <c r="W38" s="83" t="str">
        <f t="shared" si="6"/>
        <v/>
      </c>
      <c r="X38" s="83" t="str">
        <f t="shared" si="6"/>
        <v/>
      </c>
      <c r="Y38" s="84" t="str">
        <f t="shared" si="7"/>
        <v/>
      </c>
      <c r="Z38" s="84" t="str">
        <f t="shared" si="7"/>
        <v/>
      </c>
      <c r="AA38" s="84" t="str">
        <f t="shared" si="7"/>
        <v/>
      </c>
      <c r="AB38" s="84" t="str">
        <f t="shared" si="7"/>
        <v/>
      </c>
      <c r="AC38" s="84" t="str">
        <f t="shared" si="7"/>
        <v/>
      </c>
    </row>
    <row r="39" spans="1:29" s="38" customFormat="1" ht="15" x14ac:dyDescent="0.2">
      <c r="A39" s="52"/>
      <c r="B39" s="39"/>
      <c r="C39" s="40"/>
      <c r="D39" s="40"/>
      <c r="E39" s="41"/>
      <c r="F39" s="41"/>
      <c r="G39" s="43">
        <f t="shared" si="0"/>
        <v>0</v>
      </c>
      <c r="H39" s="40"/>
      <c r="I39" s="40"/>
      <c r="J39" s="44">
        <f>IF(I39 &lt;&gt; "Keines",IF(G39&lt;=3,0,IF(G39&gt;3,IF(G39&lt;=12,G39/12*VLOOKUP(I39,Kostentabelle!$B$2:$D$175,2,FALSE),VLOOKUP(I39,Kostentabelle!$B$2:$D$175,2,FALSE)))),"")</f>
        <v>0</v>
      </c>
      <c r="K39" s="40"/>
      <c r="L39" s="42" t="str">
        <f>IF(K39="","",IF(K39="Beleg","",IF(K39="Nein","",VLOOKUP(I39,Kostentabelle!$B$2:$D$175,3,FALSE))))</f>
        <v/>
      </c>
      <c r="M39" s="40"/>
      <c r="N39" s="40"/>
      <c r="O39" s="54" t="str">
        <f t="shared" si="1"/>
        <v/>
      </c>
      <c r="P39" s="77" t="str">
        <f t="shared" si="4"/>
        <v/>
      </c>
      <c r="Q39" s="77" t="str">
        <f t="shared" si="5"/>
        <v/>
      </c>
      <c r="R39" s="79"/>
      <c r="S39" s="81"/>
      <c r="T39" s="83" t="str">
        <f t="shared" si="6"/>
        <v/>
      </c>
      <c r="U39" s="83" t="str">
        <f t="shared" si="6"/>
        <v/>
      </c>
      <c r="V39" s="83" t="str">
        <f t="shared" si="6"/>
        <v/>
      </c>
      <c r="W39" s="83" t="str">
        <f t="shared" si="6"/>
        <v/>
      </c>
      <c r="X39" s="83" t="str">
        <f t="shared" si="6"/>
        <v/>
      </c>
      <c r="Y39" s="84" t="str">
        <f t="shared" si="7"/>
        <v/>
      </c>
      <c r="Z39" s="84" t="str">
        <f t="shared" si="7"/>
        <v/>
      </c>
      <c r="AA39" s="84" t="str">
        <f t="shared" si="7"/>
        <v/>
      </c>
      <c r="AB39" s="84" t="str">
        <f t="shared" si="7"/>
        <v/>
      </c>
      <c r="AC39" s="84" t="str">
        <f t="shared" si="7"/>
        <v/>
      </c>
    </row>
    <row r="40" spans="1:29" s="38" customFormat="1" ht="15" x14ac:dyDescent="0.2">
      <c r="A40" s="53"/>
      <c r="B40" s="45"/>
      <c r="C40" s="46"/>
      <c r="D40" s="46"/>
      <c r="E40" s="47"/>
      <c r="F40" s="47"/>
      <c r="G40" s="48">
        <f t="shared" si="0"/>
        <v>0</v>
      </c>
      <c r="H40" s="40"/>
      <c r="I40" s="40"/>
      <c r="J40" s="44">
        <f>IF(I40 &lt;&gt; "Keines",IF(G40&lt;=3,0,IF(G40&gt;3,IF(G40&lt;=12,G40/12*VLOOKUP(I40,Kostentabelle!$B$2:$D$175,2,FALSE),VLOOKUP(I40,Kostentabelle!$B$2:$D$175,2,FALSE)))),"")</f>
        <v>0</v>
      </c>
      <c r="K40" s="40"/>
      <c r="L40" s="42" t="str">
        <f>IF(K40="","",IF(K40="Beleg","",IF(K40="Nein","",VLOOKUP(I40,Kostentabelle!$B$2:$D$175,3,FALSE))))</f>
        <v/>
      </c>
      <c r="M40" s="40"/>
      <c r="N40" s="40"/>
      <c r="O40" s="55" t="str">
        <f t="shared" si="1"/>
        <v/>
      </c>
      <c r="P40" s="40" t="str">
        <f t="shared" si="4"/>
        <v/>
      </c>
      <c r="Q40" s="40" t="str">
        <f t="shared" si="5"/>
        <v/>
      </c>
      <c r="R40" s="79"/>
      <c r="S40" s="81"/>
      <c r="T40" s="83" t="str">
        <f t="shared" si="6"/>
        <v/>
      </c>
      <c r="U40" s="83" t="str">
        <f t="shared" si="6"/>
        <v/>
      </c>
      <c r="V40" s="83" t="str">
        <f t="shared" si="6"/>
        <v/>
      </c>
      <c r="W40" s="83" t="str">
        <f t="shared" si="6"/>
        <v/>
      </c>
      <c r="X40" s="83" t="str">
        <f t="shared" si="6"/>
        <v/>
      </c>
      <c r="Y40" s="84" t="str">
        <f t="shared" si="7"/>
        <v/>
      </c>
      <c r="Z40" s="84" t="str">
        <f t="shared" si="7"/>
        <v/>
      </c>
      <c r="AA40" s="84" t="str">
        <f t="shared" si="7"/>
        <v/>
      </c>
      <c r="AB40" s="84" t="str">
        <f t="shared" si="7"/>
        <v/>
      </c>
      <c r="AC40" s="84" t="str">
        <f t="shared" si="7"/>
        <v/>
      </c>
    </row>
    <row r="41" spans="1:29" ht="15.75" thickBot="1" x14ac:dyDescent="0.25">
      <c r="B41" s="110"/>
      <c r="C41" s="111"/>
      <c r="D41" s="111"/>
      <c r="E41" s="111"/>
      <c r="F41" s="111"/>
      <c r="G41" s="111"/>
      <c r="H41" s="61"/>
      <c r="I41" s="110"/>
      <c r="J41" s="112"/>
      <c r="K41" s="112"/>
      <c r="L41" s="114"/>
      <c r="M41" s="114"/>
      <c r="N41" s="114"/>
      <c r="O41" s="114"/>
      <c r="P41" s="49"/>
      <c r="Q41" s="49"/>
      <c r="R41" s="34"/>
      <c r="S41" s="80"/>
      <c r="T41" s="85">
        <f>SUM(T10:T40)</f>
        <v>0</v>
      </c>
      <c r="U41" s="85">
        <f t="shared" ref="U41:AC41" si="8">SUM(U10:U40)</f>
        <v>0</v>
      </c>
      <c r="V41" s="85">
        <f t="shared" si="8"/>
        <v>0</v>
      </c>
      <c r="W41" s="85">
        <f t="shared" si="8"/>
        <v>0</v>
      </c>
      <c r="X41" s="85">
        <f t="shared" si="8"/>
        <v>0</v>
      </c>
      <c r="Y41" s="85">
        <f t="shared" si="8"/>
        <v>0</v>
      </c>
      <c r="Z41" s="85">
        <f t="shared" si="8"/>
        <v>0</v>
      </c>
      <c r="AA41" s="85">
        <f t="shared" si="8"/>
        <v>0</v>
      </c>
      <c r="AB41" s="85">
        <f t="shared" si="8"/>
        <v>0</v>
      </c>
      <c r="AC41" s="85">
        <f t="shared" si="8"/>
        <v>0</v>
      </c>
    </row>
    <row r="42" spans="1:29" x14ac:dyDescent="0.2">
      <c r="C42" s="58"/>
      <c r="D42" s="28" t="s">
        <v>13</v>
      </c>
      <c r="E42" s="115" t="s">
        <v>19</v>
      </c>
      <c r="F42" s="116"/>
      <c r="G42" s="117"/>
      <c r="H42" s="67"/>
      <c r="I42" s="113"/>
      <c r="J42" s="113"/>
      <c r="K42" s="113"/>
      <c r="L42" s="118" t="s">
        <v>14</v>
      </c>
      <c r="M42" s="119"/>
      <c r="N42" s="120">
        <f>SUM(O10:O40)</f>
        <v>0</v>
      </c>
      <c r="O42" s="121"/>
      <c r="P42" s="49"/>
      <c r="Q42" s="49"/>
      <c r="R42" s="34"/>
      <c r="S42" s="80"/>
    </row>
    <row r="43" spans="1:29" x14ac:dyDescent="0.2">
      <c r="C43" s="74" t="s">
        <v>73</v>
      </c>
      <c r="D43" s="75">
        <f>T41</f>
        <v>0</v>
      </c>
      <c r="E43" s="97">
        <f>Y41</f>
        <v>0</v>
      </c>
      <c r="F43" s="97"/>
      <c r="G43" s="97"/>
      <c r="I43" s="113"/>
      <c r="J43" s="113"/>
      <c r="K43" s="113"/>
      <c r="L43" s="122" t="s">
        <v>255</v>
      </c>
      <c r="M43" s="123"/>
      <c r="N43" s="101">
        <f>SUM(P43:Q43)</f>
        <v>0</v>
      </c>
      <c r="O43" s="102"/>
      <c r="P43" s="50">
        <f>SUM(P10:P40)</f>
        <v>0</v>
      </c>
      <c r="Q43" s="50">
        <f>SUM(Q10:Q40)</f>
        <v>0</v>
      </c>
      <c r="R43" s="35"/>
      <c r="S43" s="80"/>
    </row>
    <row r="44" spans="1:29" x14ac:dyDescent="0.2">
      <c r="C44" s="74" t="s">
        <v>126</v>
      </c>
      <c r="D44" s="75">
        <f>U41</f>
        <v>0</v>
      </c>
      <c r="E44" s="97">
        <f>Z41</f>
        <v>0</v>
      </c>
      <c r="F44" s="97"/>
      <c r="G44" s="97"/>
      <c r="I44" s="113"/>
      <c r="J44" s="113"/>
      <c r="K44" s="113"/>
      <c r="L44" s="103"/>
      <c r="M44" s="104"/>
      <c r="N44" s="104"/>
      <c r="O44" s="104"/>
      <c r="P44" s="23"/>
      <c r="Q44" s="23"/>
      <c r="R44" s="34"/>
      <c r="S44" s="80"/>
    </row>
    <row r="45" spans="1:29" x14ac:dyDescent="0.2">
      <c r="C45" s="74" t="s">
        <v>172</v>
      </c>
      <c r="D45" s="75">
        <f>V41</f>
        <v>0</v>
      </c>
      <c r="E45" s="97">
        <f>AA41</f>
        <v>0</v>
      </c>
      <c r="F45" s="97"/>
      <c r="G45" s="97"/>
      <c r="I45" s="113"/>
      <c r="J45" s="113"/>
      <c r="K45" s="113"/>
      <c r="L45" s="105" t="s">
        <v>18</v>
      </c>
      <c r="M45" s="106"/>
      <c r="N45" s="107">
        <f>N43+D48+E48</f>
        <v>0</v>
      </c>
      <c r="O45" s="108"/>
      <c r="P45" s="23"/>
      <c r="Q45" s="23"/>
      <c r="R45" s="34"/>
      <c r="S45" s="80"/>
    </row>
    <row r="46" spans="1:29" x14ac:dyDescent="0.2">
      <c r="C46" s="74" t="s">
        <v>203</v>
      </c>
      <c r="D46" s="75">
        <f>W41</f>
        <v>0</v>
      </c>
      <c r="E46" s="97">
        <f>AB41</f>
        <v>0</v>
      </c>
      <c r="F46" s="97"/>
      <c r="G46" s="97"/>
      <c r="S46" s="80"/>
    </row>
    <row r="47" spans="1:29" x14ac:dyDescent="0.2">
      <c r="C47" s="74" t="s">
        <v>206</v>
      </c>
      <c r="D47" s="75">
        <f>X41</f>
        <v>0</v>
      </c>
      <c r="E47" s="97">
        <f>AC41</f>
        <v>0</v>
      </c>
      <c r="F47" s="97"/>
      <c r="G47" s="97"/>
      <c r="S47" s="80"/>
    </row>
    <row r="48" spans="1:29" ht="15.75" x14ac:dyDescent="0.25">
      <c r="C48" s="76" t="s">
        <v>256</v>
      </c>
      <c r="D48" s="75">
        <f>SUM(D43:D47)</f>
        <v>0</v>
      </c>
      <c r="E48" s="98">
        <f t="shared" ref="E48" si="9">SUM(E43:E47)</f>
        <v>0</v>
      </c>
      <c r="F48" s="99"/>
      <c r="G48" s="100"/>
      <c r="I48" s="29"/>
      <c r="S48" s="80"/>
    </row>
    <row r="49" spans="19:19" x14ac:dyDescent="0.2">
      <c r="S49" s="80"/>
    </row>
    <row r="50" spans="19:19" x14ac:dyDescent="0.2">
      <c r="S50" s="80"/>
    </row>
    <row r="51" spans="19:19" x14ac:dyDescent="0.2">
      <c r="S51" s="80"/>
    </row>
    <row r="52" spans="19:19" x14ac:dyDescent="0.2">
      <c r="S52" s="80"/>
    </row>
    <row r="53" spans="19:19" x14ac:dyDescent="0.2">
      <c r="S53" s="80"/>
    </row>
    <row r="54" spans="19:19" x14ac:dyDescent="0.2">
      <c r="S54" s="80"/>
    </row>
    <row r="55" spans="19:19" x14ac:dyDescent="0.2">
      <c r="S55" s="80"/>
    </row>
    <row r="56" spans="19:19" x14ac:dyDescent="0.2">
      <c r="S56" s="80"/>
    </row>
    <row r="57" spans="19:19" x14ac:dyDescent="0.2">
      <c r="S57" s="80"/>
    </row>
    <row r="58" spans="19:19" x14ac:dyDescent="0.2">
      <c r="S58" s="80"/>
    </row>
    <row r="59" spans="19:19" x14ac:dyDescent="0.2">
      <c r="S59" s="80"/>
    </row>
    <row r="60" spans="19:19" x14ac:dyDescent="0.2">
      <c r="S60" s="80"/>
    </row>
    <row r="61" spans="19:19" x14ac:dyDescent="0.2">
      <c r="S61" s="80"/>
    </row>
    <row r="62" spans="19:19" x14ac:dyDescent="0.2">
      <c r="S62" s="80"/>
    </row>
    <row r="63" spans="19:19" x14ac:dyDescent="0.2">
      <c r="S63" s="80"/>
    </row>
    <row r="64" spans="19:19" x14ac:dyDescent="0.2">
      <c r="S64" s="80"/>
    </row>
    <row r="65" spans="19:19" x14ac:dyDescent="0.2">
      <c r="S65" s="80"/>
    </row>
    <row r="66" spans="19:19" x14ac:dyDescent="0.2">
      <c r="S66" s="80"/>
    </row>
    <row r="67" spans="19:19" x14ac:dyDescent="0.2">
      <c r="S67" s="80"/>
    </row>
    <row r="68" spans="19:19" x14ac:dyDescent="0.2">
      <c r="S68" s="80"/>
    </row>
    <row r="69" spans="19:19" x14ac:dyDescent="0.2">
      <c r="S69" s="80"/>
    </row>
    <row r="70" spans="19:19" x14ac:dyDescent="0.2">
      <c r="S70" s="80"/>
    </row>
    <row r="71" spans="19:19" x14ac:dyDescent="0.2">
      <c r="S71" s="80"/>
    </row>
    <row r="72" spans="19:19" x14ac:dyDescent="0.2">
      <c r="S72" s="80"/>
    </row>
    <row r="73" spans="19:19" x14ac:dyDescent="0.2">
      <c r="S73" s="80"/>
    </row>
    <row r="74" spans="19:19" x14ac:dyDescent="0.2">
      <c r="S74" s="80"/>
    </row>
    <row r="75" spans="19:19" x14ac:dyDescent="0.2">
      <c r="S75" s="80"/>
    </row>
    <row r="76" spans="19:19" x14ac:dyDescent="0.2">
      <c r="S76" s="80"/>
    </row>
    <row r="77" spans="19:19" x14ac:dyDescent="0.2">
      <c r="S77" s="80"/>
    </row>
    <row r="78" spans="19:19" x14ac:dyDescent="0.2">
      <c r="S78" s="80"/>
    </row>
    <row r="79" spans="19:19" x14ac:dyDescent="0.2">
      <c r="S79" s="80"/>
    </row>
    <row r="80" spans="19:19" x14ac:dyDescent="0.2">
      <c r="S80" s="80"/>
    </row>
    <row r="81" spans="19:19" x14ac:dyDescent="0.2">
      <c r="S81" s="80"/>
    </row>
    <row r="82" spans="19:19" x14ac:dyDescent="0.2">
      <c r="S82" s="80"/>
    </row>
    <row r="83" spans="19:19" x14ac:dyDescent="0.2">
      <c r="S83" s="80"/>
    </row>
    <row r="84" spans="19:19" x14ac:dyDescent="0.2">
      <c r="S84" s="80"/>
    </row>
    <row r="85" spans="19:19" x14ac:dyDescent="0.2">
      <c r="S85" s="80"/>
    </row>
    <row r="86" spans="19:19" x14ac:dyDescent="0.2">
      <c r="S86" s="80"/>
    </row>
    <row r="87" spans="19:19" x14ac:dyDescent="0.2">
      <c r="S87" s="80"/>
    </row>
    <row r="88" spans="19:19" x14ac:dyDescent="0.2">
      <c r="S88" s="80"/>
    </row>
    <row r="89" spans="19:19" x14ac:dyDescent="0.2">
      <c r="S89" s="80"/>
    </row>
    <row r="90" spans="19:19" x14ac:dyDescent="0.2">
      <c r="S90" s="80"/>
    </row>
    <row r="91" spans="19:19" x14ac:dyDescent="0.2">
      <c r="S91" s="80"/>
    </row>
    <row r="92" spans="19:19" x14ac:dyDescent="0.2">
      <c r="S92" s="80"/>
    </row>
    <row r="93" spans="19:19" x14ac:dyDescent="0.2">
      <c r="S93" s="80"/>
    </row>
    <row r="94" spans="19:19" x14ac:dyDescent="0.2">
      <c r="S94" s="80"/>
    </row>
    <row r="95" spans="19:19" x14ac:dyDescent="0.2">
      <c r="S95" s="80"/>
    </row>
    <row r="96" spans="19:19" x14ac:dyDescent="0.2">
      <c r="S96" s="80"/>
    </row>
    <row r="97" spans="19:19" x14ac:dyDescent="0.2">
      <c r="S97" s="80"/>
    </row>
    <row r="98" spans="19:19" x14ac:dyDescent="0.2">
      <c r="S98" s="80"/>
    </row>
    <row r="99" spans="19:19" x14ac:dyDescent="0.2">
      <c r="S99" s="80"/>
    </row>
    <row r="100" spans="19:19" x14ac:dyDescent="0.2">
      <c r="S100" s="80"/>
    </row>
    <row r="101" spans="19:19" x14ac:dyDescent="0.2">
      <c r="S101" s="80"/>
    </row>
    <row r="102" spans="19:19" x14ac:dyDescent="0.2">
      <c r="S102" s="80"/>
    </row>
    <row r="103" spans="19:19" x14ac:dyDescent="0.2">
      <c r="S103" s="80"/>
    </row>
    <row r="104" spans="19:19" x14ac:dyDescent="0.2">
      <c r="S104" s="80"/>
    </row>
    <row r="105" spans="19:19" x14ac:dyDescent="0.2">
      <c r="S105" s="80"/>
    </row>
    <row r="106" spans="19:19" x14ac:dyDescent="0.2">
      <c r="S106" s="80"/>
    </row>
    <row r="107" spans="19:19" x14ac:dyDescent="0.2">
      <c r="S107" s="80"/>
    </row>
    <row r="108" spans="19:19" x14ac:dyDescent="0.2">
      <c r="S108" s="80"/>
    </row>
    <row r="109" spans="19:19" x14ac:dyDescent="0.2">
      <c r="S109" s="80"/>
    </row>
    <row r="110" spans="19:19" x14ac:dyDescent="0.2">
      <c r="S110" s="80"/>
    </row>
    <row r="111" spans="19:19" x14ac:dyDescent="0.2">
      <c r="S111" s="80"/>
    </row>
    <row r="112" spans="19:19" x14ac:dyDescent="0.2">
      <c r="S112" s="80"/>
    </row>
    <row r="113" spans="19:19" x14ac:dyDescent="0.2">
      <c r="S113" s="80"/>
    </row>
    <row r="114" spans="19:19" x14ac:dyDescent="0.2">
      <c r="S114" s="80"/>
    </row>
    <row r="115" spans="19:19" x14ac:dyDescent="0.2">
      <c r="S115" s="80"/>
    </row>
    <row r="116" spans="19:19" x14ac:dyDescent="0.2">
      <c r="S116" s="80"/>
    </row>
    <row r="117" spans="19:19" x14ac:dyDescent="0.2">
      <c r="S117" s="80"/>
    </row>
    <row r="118" spans="19:19" x14ac:dyDescent="0.2">
      <c r="S118" s="80"/>
    </row>
    <row r="119" spans="19:19" x14ac:dyDescent="0.2">
      <c r="S119" s="80"/>
    </row>
    <row r="120" spans="19:19" x14ac:dyDescent="0.2">
      <c r="S120" s="80"/>
    </row>
    <row r="121" spans="19:19" x14ac:dyDescent="0.2">
      <c r="S121" s="80"/>
    </row>
    <row r="122" spans="19:19" x14ac:dyDescent="0.2">
      <c r="S122" s="80"/>
    </row>
    <row r="123" spans="19:19" x14ac:dyDescent="0.2">
      <c r="S123" s="80"/>
    </row>
    <row r="124" spans="19:19" x14ac:dyDescent="0.2">
      <c r="S124" s="80"/>
    </row>
    <row r="125" spans="19:19" x14ac:dyDescent="0.2">
      <c r="S125" s="80"/>
    </row>
    <row r="126" spans="19:19" x14ac:dyDescent="0.2">
      <c r="S126" s="80"/>
    </row>
    <row r="127" spans="19:19" x14ac:dyDescent="0.2">
      <c r="S127" s="80"/>
    </row>
    <row r="128" spans="19:19" x14ac:dyDescent="0.2">
      <c r="S128" s="80"/>
    </row>
    <row r="129" spans="19:19" x14ac:dyDescent="0.2">
      <c r="S129" s="80"/>
    </row>
    <row r="130" spans="19:19" x14ac:dyDescent="0.2">
      <c r="S130" s="80"/>
    </row>
    <row r="131" spans="19:19" x14ac:dyDescent="0.2">
      <c r="S131" s="80"/>
    </row>
    <row r="132" spans="19:19" x14ac:dyDescent="0.2">
      <c r="S132" s="80"/>
    </row>
    <row r="133" spans="19:19" x14ac:dyDescent="0.2">
      <c r="S133" s="80"/>
    </row>
    <row r="134" spans="19:19" x14ac:dyDescent="0.2">
      <c r="S134" s="80"/>
    </row>
    <row r="135" spans="19:19" x14ac:dyDescent="0.2">
      <c r="S135" s="80"/>
    </row>
    <row r="136" spans="19:19" x14ac:dyDescent="0.2">
      <c r="S136" s="80"/>
    </row>
    <row r="137" spans="19:19" x14ac:dyDescent="0.2">
      <c r="S137" s="80"/>
    </row>
    <row r="138" spans="19:19" x14ac:dyDescent="0.2">
      <c r="S138" s="80"/>
    </row>
    <row r="139" spans="19:19" x14ac:dyDescent="0.2">
      <c r="S139" s="80"/>
    </row>
    <row r="140" spans="19:19" x14ac:dyDescent="0.2">
      <c r="S140" s="80"/>
    </row>
    <row r="141" spans="19:19" x14ac:dyDescent="0.2">
      <c r="S141" s="80"/>
    </row>
    <row r="142" spans="19:19" x14ac:dyDescent="0.2">
      <c r="S142" s="80"/>
    </row>
    <row r="143" spans="19:19" x14ac:dyDescent="0.2">
      <c r="S143" s="80"/>
    </row>
    <row r="144" spans="19:19" x14ac:dyDescent="0.2">
      <c r="S144" s="80"/>
    </row>
    <row r="145" spans="19:19" x14ac:dyDescent="0.2">
      <c r="S145" s="80"/>
    </row>
    <row r="146" spans="19:19" x14ac:dyDescent="0.2">
      <c r="S146" s="80"/>
    </row>
    <row r="147" spans="19:19" x14ac:dyDescent="0.2">
      <c r="S147" s="80"/>
    </row>
    <row r="148" spans="19:19" x14ac:dyDescent="0.2">
      <c r="S148" s="80"/>
    </row>
    <row r="149" spans="19:19" x14ac:dyDescent="0.2">
      <c r="S149" s="80"/>
    </row>
    <row r="150" spans="19:19" x14ac:dyDescent="0.2">
      <c r="S150" s="80"/>
    </row>
    <row r="151" spans="19:19" x14ac:dyDescent="0.2">
      <c r="S151" s="80"/>
    </row>
    <row r="152" spans="19:19" x14ac:dyDescent="0.2">
      <c r="S152" s="80"/>
    </row>
    <row r="153" spans="19:19" x14ac:dyDescent="0.2">
      <c r="S153" s="80"/>
    </row>
    <row r="154" spans="19:19" x14ac:dyDescent="0.2">
      <c r="S154" s="80"/>
    </row>
    <row r="155" spans="19:19" x14ac:dyDescent="0.2">
      <c r="S155" s="80"/>
    </row>
    <row r="156" spans="19:19" x14ac:dyDescent="0.2">
      <c r="S156" s="80"/>
    </row>
    <row r="157" spans="19:19" x14ac:dyDescent="0.2">
      <c r="S157" s="80"/>
    </row>
    <row r="158" spans="19:19" x14ac:dyDescent="0.2">
      <c r="S158" s="80"/>
    </row>
    <row r="159" spans="19:19" x14ac:dyDescent="0.2">
      <c r="S159" s="80"/>
    </row>
    <row r="160" spans="19:19" x14ac:dyDescent="0.2">
      <c r="S160" s="80"/>
    </row>
    <row r="161" spans="19:19" x14ac:dyDescent="0.2">
      <c r="S161" s="80"/>
    </row>
    <row r="162" spans="19:19" x14ac:dyDescent="0.2">
      <c r="S162" s="80"/>
    </row>
    <row r="163" spans="19:19" x14ac:dyDescent="0.2">
      <c r="S163" s="80"/>
    </row>
    <row r="164" spans="19:19" x14ac:dyDescent="0.2">
      <c r="S164" s="80"/>
    </row>
    <row r="165" spans="19:19" x14ac:dyDescent="0.2">
      <c r="S165" s="80"/>
    </row>
    <row r="166" spans="19:19" x14ac:dyDescent="0.2">
      <c r="S166" s="80"/>
    </row>
    <row r="167" spans="19:19" x14ac:dyDescent="0.2">
      <c r="S167" s="80"/>
    </row>
    <row r="168" spans="19:19" x14ac:dyDescent="0.2">
      <c r="S168" s="80"/>
    </row>
    <row r="169" spans="19:19" x14ac:dyDescent="0.2">
      <c r="S169" s="80"/>
    </row>
    <row r="170" spans="19:19" x14ac:dyDescent="0.2">
      <c r="S170" s="80"/>
    </row>
    <row r="171" spans="19:19" x14ac:dyDescent="0.2">
      <c r="S171" s="80"/>
    </row>
    <row r="172" spans="19:19" x14ac:dyDescent="0.2">
      <c r="S172" s="80"/>
    </row>
    <row r="173" spans="19:19" x14ac:dyDescent="0.2">
      <c r="S173" s="80"/>
    </row>
    <row r="174" spans="19:19" x14ac:dyDescent="0.2">
      <c r="S174" s="80"/>
    </row>
    <row r="175" spans="19:19" x14ac:dyDescent="0.2">
      <c r="S175" s="80"/>
    </row>
    <row r="176" spans="19:19" x14ac:dyDescent="0.2">
      <c r="S176" s="80"/>
    </row>
    <row r="177" spans="19:19" x14ac:dyDescent="0.2">
      <c r="S177" s="80"/>
    </row>
    <row r="178" spans="19:19" x14ac:dyDescent="0.2">
      <c r="S178" s="80"/>
    </row>
    <row r="179" spans="19:19" x14ac:dyDescent="0.2">
      <c r="S179" s="80"/>
    </row>
    <row r="180" spans="19:19" x14ac:dyDescent="0.2">
      <c r="S180" s="80"/>
    </row>
    <row r="181" spans="19:19" x14ac:dyDescent="0.2">
      <c r="S181" s="80"/>
    </row>
    <row r="182" spans="19:19" x14ac:dyDescent="0.2">
      <c r="S182" s="80"/>
    </row>
    <row r="183" spans="19:19" x14ac:dyDescent="0.2">
      <c r="S183" s="80"/>
    </row>
    <row r="184" spans="19:19" x14ac:dyDescent="0.2">
      <c r="S184" s="80"/>
    </row>
    <row r="185" spans="19:19" x14ac:dyDescent="0.2">
      <c r="S185" s="80"/>
    </row>
    <row r="186" spans="19:19" x14ac:dyDescent="0.2">
      <c r="S186" s="80"/>
    </row>
    <row r="187" spans="19:19" x14ac:dyDescent="0.2">
      <c r="S187" s="80"/>
    </row>
    <row r="188" spans="19:19" x14ac:dyDescent="0.2">
      <c r="S188" s="80"/>
    </row>
    <row r="189" spans="19:19" x14ac:dyDescent="0.2">
      <c r="S189" s="80"/>
    </row>
    <row r="190" spans="19:19" x14ac:dyDescent="0.2">
      <c r="S190" s="80"/>
    </row>
    <row r="191" spans="19:19" x14ac:dyDescent="0.2">
      <c r="S191" s="80"/>
    </row>
    <row r="192" spans="19:19" x14ac:dyDescent="0.2">
      <c r="S192" s="80"/>
    </row>
    <row r="193" spans="19:19" x14ac:dyDescent="0.2">
      <c r="S193" s="80"/>
    </row>
    <row r="194" spans="19:19" x14ac:dyDescent="0.2">
      <c r="S194" s="80"/>
    </row>
    <row r="195" spans="19:19" x14ac:dyDescent="0.2">
      <c r="S195" s="80"/>
    </row>
    <row r="196" spans="19:19" x14ac:dyDescent="0.2">
      <c r="S196" s="80"/>
    </row>
    <row r="197" spans="19:19" x14ac:dyDescent="0.2">
      <c r="S197" s="80"/>
    </row>
    <row r="198" spans="19:19" x14ac:dyDescent="0.2">
      <c r="S198" s="80"/>
    </row>
    <row r="199" spans="19:19" x14ac:dyDescent="0.2">
      <c r="S199" s="80"/>
    </row>
    <row r="200" spans="19:19" x14ac:dyDescent="0.2">
      <c r="S200" s="80"/>
    </row>
    <row r="201" spans="19:19" x14ac:dyDescent="0.2">
      <c r="S201" s="80"/>
    </row>
    <row r="202" spans="19:19" x14ac:dyDescent="0.2">
      <c r="S202" s="80"/>
    </row>
    <row r="203" spans="19:19" x14ac:dyDescent="0.2">
      <c r="S203" s="80"/>
    </row>
    <row r="204" spans="19:19" x14ac:dyDescent="0.2">
      <c r="S204" s="80"/>
    </row>
    <row r="205" spans="19:19" x14ac:dyDescent="0.2">
      <c r="S205" s="80"/>
    </row>
    <row r="206" spans="19:19" x14ac:dyDescent="0.2">
      <c r="S206" s="80"/>
    </row>
    <row r="207" spans="19:19" x14ac:dyDescent="0.2">
      <c r="S207" s="80"/>
    </row>
    <row r="208" spans="19:19" x14ac:dyDescent="0.2">
      <c r="S208" s="80"/>
    </row>
    <row r="209" spans="19:19" x14ac:dyDescent="0.2">
      <c r="S209" s="80"/>
    </row>
    <row r="210" spans="19:19" x14ac:dyDescent="0.2">
      <c r="S210" s="80"/>
    </row>
  </sheetData>
  <mergeCells count="34">
    <mergeCell ref="B5:C5"/>
    <mergeCell ref="D5:F5"/>
    <mergeCell ref="I5:J5"/>
    <mergeCell ref="K5:O5"/>
    <mergeCell ref="B2:P2"/>
    <mergeCell ref="B4:C4"/>
    <mergeCell ref="D4:F4"/>
    <mergeCell ref="I4:J4"/>
    <mergeCell ref="K4:O4"/>
    <mergeCell ref="D6:F6"/>
    <mergeCell ref="I6:J6"/>
    <mergeCell ref="K6:O6"/>
    <mergeCell ref="H8:J8"/>
    <mergeCell ref="K8:L8"/>
    <mergeCell ref="M8:Q8"/>
    <mergeCell ref="T8:X8"/>
    <mergeCell ref="Y8:AC8"/>
    <mergeCell ref="B41:G41"/>
    <mergeCell ref="I41:K45"/>
    <mergeCell ref="L41:O41"/>
    <mergeCell ref="E42:G42"/>
    <mergeCell ref="L42:M42"/>
    <mergeCell ref="N42:O42"/>
    <mergeCell ref="E43:G43"/>
    <mergeCell ref="L43:M43"/>
    <mergeCell ref="E46:G46"/>
    <mergeCell ref="E47:G47"/>
    <mergeCell ref="E48:G48"/>
    <mergeCell ref="N43:O43"/>
    <mergeCell ref="E44:G44"/>
    <mergeCell ref="L44:O44"/>
    <mergeCell ref="E45:G45"/>
    <mergeCell ref="L45:M45"/>
    <mergeCell ref="N45:O45"/>
  </mergeCells>
  <conditionalFormatting sqref="J10:J40">
    <cfRule type="expression" dxfId="32" priority="2" stopIfTrue="1">
      <formula>IF(I10="Inland",TRUE,FALSE)</formula>
    </cfRule>
    <cfRule type="expression" dxfId="31" priority="3" stopIfTrue="1">
      <formula>IF(I10="Keines",TRUE,FALSE)</formula>
    </cfRule>
    <cfRule type="expression" dxfId="30" priority="4" stopIfTrue="1">
      <formula>IF(I10&lt;&gt;"Keines",TRUE,FALSE)</formula>
    </cfRule>
  </conditionalFormatting>
  <conditionalFormatting sqref="K10:K40">
    <cfRule type="expression" dxfId="29" priority="1">
      <formula>"wenn($K$10=""Beleg"";wahr;falsch)"</formula>
    </cfRule>
  </conditionalFormatting>
  <dataValidations count="2">
    <dataValidation type="list" allowBlank="1" showInputMessage="1" showErrorMessage="1" sqref="I10:I40">
      <formula1>INDIRECT(H10)</formula1>
    </dataValidation>
    <dataValidation type="list" allowBlank="1" showInputMessage="1" showErrorMessage="1" sqref="K5:O5">
      <formula1>#REF!</formula1>
    </dataValidation>
  </dataValidations>
  <printOptions horizontalCentered="1" verticalCentered="1"/>
  <pageMargins left="0.15748031496062992" right="0.19685039370078741" top="0.19685039370078741" bottom="0.19685039370078741" header="0" footer="0"/>
  <pageSetup paperSize="9" scale="53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Kostentabelle!$F$2:$F$6</xm:f>
          </x14:formula1>
          <xm:sqref>H10:H40</xm:sqref>
        </x14:dataValidation>
        <x14:dataValidation type="list" allowBlank="1" showInputMessage="1" showErrorMessage="1">
          <x14:formula1>
            <xm:f>Kostentabelle!$H$1:$H$3</xm:f>
          </x14:formula1>
          <xm:sqref>K10:K40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autoPageBreaks="0" fitToPage="1"/>
  </sheetPr>
  <dimension ref="A2:AC210"/>
  <sheetViews>
    <sheetView showGridLines="0" showZeros="0" showOutlineSymbols="0" zoomScale="85" zoomScaleNormal="85" workbookViewId="0">
      <selection activeCell="D4" sqref="D4:F4"/>
    </sheetView>
  </sheetViews>
  <sheetFormatPr baseColWidth="10" defaultColWidth="9.140625" defaultRowHeight="12.75" x14ac:dyDescent="0.2"/>
  <cols>
    <col min="1" max="1" width="6.7109375" style="60" customWidth="1"/>
    <col min="2" max="2" width="7" style="60" customWidth="1"/>
    <col min="3" max="3" width="37.85546875" style="60" customWidth="1"/>
    <col min="4" max="4" width="63" style="60" customWidth="1"/>
    <col min="5" max="7" width="7.7109375" style="60" customWidth="1"/>
    <col min="8" max="8" width="15.28515625" style="60" bestFit="1" customWidth="1"/>
    <col min="9" max="9" width="26.5703125" style="60" customWidth="1"/>
    <col min="10" max="10" width="11.7109375" style="60" customWidth="1"/>
    <col min="11" max="11" width="9.7109375" style="60" customWidth="1"/>
    <col min="12" max="12" width="11.7109375" style="60" customWidth="1"/>
    <col min="13" max="13" width="12.7109375" style="60" customWidth="1"/>
    <col min="14" max="14" width="12.85546875" style="60" customWidth="1"/>
    <col min="15" max="15" width="10.7109375" style="60" customWidth="1"/>
    <col min="16" max="17" width="12" style="60" customWidth="1"/>
    <col min="18" max="18" width="161.5703125" style="32" customWidth="1"/>
    <col min="19" max="19" width="9.140625" style="14" customWidth="1"/>
    <col min="20" max="20" width="15.42578125" style="14" customWidth="1"/>
    <col min="21" max="29" width="15.42578125" style="60" customWidth="1"/>
    <col min="30" max="16384" width="9.140625" style="60"/>
  </cols>
  <sheetData>
    <row r="2" spans="1:29" ht="20.25" x14ac:dyDescent="0.2">
      <c r="B2" s="140" t="s">
        <v>39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2"/>
      <c r="Q2" s="13"/>
      <c r="R2" s="20"/>
    </row>
    <row r="3" spans="1:29" x14ac:dyDescent="0.2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  <c r="Q3" s="17"/>
      <c r="R3" s="20"/>
    </row>
    <row r="4" spans="1:29" x14ac:dyDescent="0.2">
      <c r="B4" s="118" t="s">
        <v>40</v>
      </c>
      <c r="C4" s="119"/>
      <c r="D4" s="143"/>
      <c r="E4" s="144"/>
      <c r="F4" s="145"/>
      <c r="G4" s="18"/>
      <c r="H4" s="18"/>
      <c r="I4" s="118" t="s">
        <v>42</v>
      </c>
      <c r="J4" s="119"/>
      <c r="K4" s="146"/>
      <c r="L4" s="147"/>
      <c r="M4" s="147"/>
      <c r="N4" s="147"/>
      <c r="O4" s="148"/>
      <c r="P4" s="19"/>
      <c r="Q4" s="19"/>
      <c r="R4" s="33"/>
    </row>
    <row r="5" spans="1:29" x14ac:dyDescent="0.2">
      <c r="B5" s="125" t="s">
        <v>41</v>
      </c>
      <c r="C5" s="126"/>
      <c r="D5" s="132"/>
      <c r="E5" s="133"/>
      <c r="F5" s="134"/>
      <c r="G5" s="18"/>
      <c r="H5" s="18"/>
      <c r="I5" s="135" t="s">
        <v>66</v>
      </c>
      <c r="J5" s="136"/>
      <c r="K5" s="137" t="s">
        <v>35</v>
      </c>
      <c r="L5" s="138"/>
      <c r="M5" s="138"/>
      <c r="N5" s="138"/>
      <c r="O5" s="139"/>
      <c r="P5" s="19"/>
      <c r="Q5" s="19"/>
      <c r="R5" s="33"/>
    </row>
    <row r="6" spans="1:29" x14ac:dyDescent="0.2">
      <c r="B6" s="21"/>
      <c r="C6" s="21"/>
      <c r="D6" s="124"/>
      <c r="E6" s="124"/>
      <c r="F6" s="124"/>
      <c r="G6" s="22"/>
      <c r="H6" s="66"/>
      <c r="I6" s="125" t="s">
        <v>43</v>
      </c>
      <c r="J6" s="126"/>
      <c r="K6" s="127">
        <v>0.42</v>
      </c>
      <c r="L6" s="127"/>
      <c r="M6" s="127"/>
      <c r="N6" s="127"/>
      <c r="O6" s="128"/>
      <c r="P6" s="23"/>
      <c r="Q6" s="23"/>
      <c r="R6" s="34"/>
    </row>
    <row r="7" spans="1:29" x14ac:dyDescent="0.2">
      <c r="B7" s="24"/>
      <c r="P7" s="23"/>
      <c r="Q7" s="23"/>
      <c r="R7" s="34"/>
    </row>
    <row r="8" spans="1:29" ht="25.5" customHeight="1" x14ac:dyDescent="0.2">
      <c r="A8" s="30" t="s">
        <v>67</v>
      </c>
      <c r="B8" s="25" t="s">
        <v>4</v>
      </c>
      <c r="C8" s="25" t="s">
        <v>0</v>
      </c>
      <c r="D8" s="25" t="s">
        <v>1</v>
      </c>
      <c r="E8" s="25" t="s">
        <v>5</v>
      </c>
      <c r="F8" s="25" t="s">
        <v>6</v>
      </c>
      <c r="G8" s="25" t="s">
        <v>7</v>
      </c>
      <c r="H8" s="129" t="s">
        <v>10</v>
      </c>
      <c r="I8" s="130"/>
      <c r="J8" s="131"/>
      <c r="K8" s="129" t="s">
        <v>17</v>
      </c>
      <c r="L8" s="131"/>
      <c r="M8" s="129" t="s">
        <v>11</v>
      </c>
      <c r="N8" s="130"/>
      <c r="O8" s="130"/>
      <c r="P8" s="130"/>
      <c r="Q8" s="131"/>
      <c r="R8" s="31"/>
      <c r="S8" s="80"/>
      <c r="T8" s="109" t="s">
        <v>257</v>
      </c>
      <c r="U8" s="109"/>
      <c r="V8" s="109"/>
      <c r="W8" s="109"/>
      <c r="X8" s="109"/>
      <c r="Y8" s="109" t="s">
        <v>17</v>
      </c>
      <c r="Z8" s="109"/>
      <c r="AA8" s="109"/>
      <c r="AB8" s="109"/>
      <c r="AC8" s="109"/>
    </row>
    <row r="9" spans="1:29" x14ac:dyDescent="0.2">
      <c r="A9" s="26" t="s">
        <v>68</v>
      </c>
      <c r="B9" s="26"/>
      <c r="C9" s="26"/>
      <c r="D9" s="26"/>
      <c r="E9" s="27" t="s">
        <v>15</v>
      </c>
      <c r="F9" s="27" t="s">
        <v>15</v>
      </c>
      <c r="G9" s="26"/>
      <c r="H9" s="26"/>
      <c r="I9" s="27"/>
      <c r="J9" s="27" t="s">
        <v>3</v>
      </c>
      <c r="K9" s="27"/>
      <c r="L9" s="27" t="s">
        <v>3</v>
      </c>
      <c r="M9" s="27" t="s">
        <v>36</v>
      </c>
      <c r="N9" s="27" t="s">
        <v>37</v>
      </c>
      <c r="O9" s="27" t="s">
        <v>12</v>
      </c>
      <c r="P9" s="27" t="s">
        <v>254</v>
      </c>
      <c r="Q9" s="27" t="s">
        <v>69</v>
      </c>
      <c r="R9" s="78"/>
      <c r="S9" s="80"/>
      <c r="T9" s="82" t="s">
        <v>73</v>
      </c>
      <c r="U9" s="82" t="s">
        <v>126</v>
      </c>
      <c r="V9" s="82" t="s">
        <v>172</v>
      </c>
      <c r="W9" s="82" t="s">
        <v>203</v>
      </c>
      <c r="X9" s="82" t="s">
        <v>206</v>
      </c>
      <c r="Y9" s="82" t="s">
        <v>73</v>
      </c>
      <c r="Z9" s="82" t="s">
        <v>126</v>
      </c>
      <c r="AA9" s="82" t="s">
        <v>172</v>
      </c>
      <c r="AB9" s="82" t="s">
        <v>203</v>
      </c>
      <c r="AC9" s="82" t="s">
        <v>206</v>
      </c>
    </row>
    <row r="10" spans="1:29" s="38" customFormat="1" ht="15" x14ac:dyDescent="0.2">
      <c r="A10" s="51"/>
      <c r="B10" s="36"/>
      <c r="C10" s="40"/>
      <c r="D10" s="40"/>
      <c r="E10" s="37"/>
      <c r="F10" s="37"/>
      <c r="G10" s="86">
        <f t="shared" ref="G10:G40" si="0">IF((F10-E10)*24&gt;11.01,24,IF((F10-E10)*24&gt;3,IF(F10&gt;E10,ABS(ROUNDUP((F10-E10)*24,0)),ABS(ROUNDUP((IF(TEXT(E10,"H")&lt;&gt;"0",24-TEXT(E10,"HH"),0)+TEXT(F10,"HH")),0))),0))</f>
        <v>0</v>
      </c>
      <c r="H10" s="40"/>
      <c r="I10" s="40"/>
      <c r="J10" s="44">
        <f>IF(I10 &lt;&gt; "Keines",IF(G10&lt;=3,0,IF(G10&gt;3,IF(G10&lt;=12,G10/12*VLOOKUP(I10,Kostentabelle!$B$2:$D$175,2,FALSE),VLOOKUP(I10,Kostentabelle!$B$2:$D$175,2,FALSE)))),"")</f>
        <v>0</v>
      </c>
      <c r="K10" s="40"/>
      <c r="L10" s="42" t="str">
        <f>IF(K10="","",IF(K10="Beleg","",IF(K10="Nein","",VLOOKUP(I10,Kostentabelle!$B$2:$D$175,3,FALSE))))</f>
        <v/>
      </c>
      <c r="M10" s="40"/>
      <c r="N10" s="40"/>
      <c r="O10" s="54" t="str">
        <f t="shared" ref="O10:O40" si="1">IF(OR(M10="",N10=""),"",N10-M10)</f>
        <v/>
      </c>
      <c r="P10" s="56" t="str">
        <f>IF(O10="","",$K$6*O10)</f>
        <v/>
      </c>
      <c r="Q10" s="56" t="str">
        <f>IF(OR(A10="",O10=""),"",A10*0.05*O10)</f>
        <v/>
      </c>
      <c r="R10" s="79"/>
      <c r="S10" s="81"/>
      <c r="T10" s="83" t="str">
        <f>IF($H10=T$9,$J10,"")</f>
        <v/>
      </c>
      <c r="U10" s="83" t="str">
        <f t="shared" ref="U10:X25" si="2">IF($H10=U$9,$J10,"")</f>
        <v/>
      </c>
      <c r="V10" s="83" t="str">
        <f t="shared" si="2"/>
        <v/>
      </c>
      <c r="W10" s="83" t="str">
        <f t="shared" si="2"/>
        <v/>
      </c>
      <c r="X10" s="83" t="str">
        <f t="shared" si="2"/>
        <v/>
      </c>
      <c r="Y10" s="84" t="str">
        <f>IF($H10=Y$9,$L10,"")</f>
        <v/>
      </c>
      <c r="Z10" s="84" t="str">
        <f t="shared" ref="Z10:AC25" si="3">IF($H10=Z$9,$L10,"")</f>
        <v/>
      </c>
      <c r="AA10" s="84" t="str">
        <f t="shared" si="3"/>
        <v/>
      </c>
      <c r="AB10" s="84" t="str">
        <f t="shared" si="3"/>
        <v/>
      </c>
      <c r="AC10" s="84" t="str">
        <f t="shared" si="3"/>
        <v/>
      </c>
    </row>
    <row r="11" spans="1:29" s="38" customFormat="1" ht="15" x14ac:dyDescent="0.2">
      <c r="A11" s="52"/>
      <c r="B11" s="39"/>
      <c r="C11" s="40"/>
      <c r="D11" s="40"/>
      <c r="E11" s="41"/>
      <c r="F11" s="41"/>
      <c r="G11" s="43">
        <f t="shared" si="0"/>
        <v>0</v>
      </c>
      <c r="H11" s="40"/>
      <c r="I11" s="40"/>
      <c r="J11" s="44">
        <f>IF(I11 &lt;&gt; "Keines",IF(G11&lt;=3,0,IF(G11&gt;3,IF(G11&lt;=12,G11/12*VLOOKUP(I11,Kostentabelle!$B$2:$D$175,2,FALSE),VLOOKUP(I11,Kostentabelle!$B$2:$D$175,2,FALSE)))),"")</f>
        <v>0</v>
      </c>
      <c r="K11" s="40"/>
      <c r="L11" s="42" t="str">
        <f>IF(K11="","",IF(K11="Beleg","",IF(K11="Nein","",VLOOKUP(I11,Kostentabelle!$B$2:$D$175,3,FALSE))))</f>
        <v/>
      </c>
      <c r="M11" s="40"/>
      <c r="N11" s="40"/>
      <c r="O11" s="54" t="str">
        <f t="shared" si="1"/>
        <v/>
      </c>
      <c r="P11" s="77" t="str">
        <f t="shared" ref="P11:P40" si="4">IF(O11="","",$K$6*O11)</f>
        <v/>
      </c>
      <c r="Q11" s="77" t="str">
        <f t="shared" ref="Q11:Q40" si="5">IF(OR(A11="",O11=""),"",A11*0.05*O11)</f>
        <v/>
      </c>
      <c r="R11" s="79"/>
      <c r="S11" s="81"/>
      <c r="T11" s="83" t="str">
        <f t="shared" ref="T11:X40" si="6">IF($H11=T$9,$J11,"")</f>
        <v/>
      </c>
      <c r="U11" s="83" t="str">
        <f t="shared" si="2"/>
        <v/>
      </c>
      <c r="V11" s="83" t="str">
        <f t="shared" si="2"/>
        <v/>
      </c>
      <c r="W11" s="83" t="str">
        <f t="shared" si="2"/>
        <v/>
      </c>
      <c r="X11" s="83" t="str">
        <f t="shared" si="2"/>
        <v/>
      </c>
      <c r="Y11" s="84" t="str">
        <f t="shared" ref="Y11:AC40" si="7">IF($H11=Y$9,$L11,"")</f>
        <v/>
      </c>
      <c r="Z11" s="84" t="str">
        <f t="shared" si="3"/>
        <v/>
      </c>
      <c r="AA11" s="84" t="str">
        <f t="shared" si="3"/>
        <v/>
      </c>
      <c r="AB11" s="84" t="str">
        <f t="shared" si="3"/>
        <v/>
      </c>
      <c r="AC11" s="84" t="str">
        <f t="shared" si="3"/>
        <v/>
      </c>
    </row>
    <row r="12" spans="1:29" s="38" customFormat="1" ht="15" x14ac:dyDescent="0.2">
      <c r="A12" s="52"/>
      <c r="B12" s="39"/>
      <c r="C12" s="40"/>
      <c r="D12" s="40"/>
      <c r="E12" s="41"/>
      <c r="F12" s="41"/>
      <c r="G12" s="43">
        <f t="shared" si="0"/>
        <v>0</v>
      </c>
      <c r="H12" s="40"/>
      <c r="I12" s="40"/>
      <c r="J12" s="44">
        <f>IF(I12 &lt;&gt; "Keines",IF(G12&lt;=3,0,IF(G12&gt;3,IF(G12&lt;=12,G12/12*VLOOKUP(I12,Kostentabelle!$B$2:$D$175,2,FALSE),VLOOKUP(I12,Kostentabelle!$B$2:$D$175,2,FALSE)))),"")</f>
        <v>0</v>
      </c>
      <c r="K12" s="40"/>
      <c r="L12" s="42" t="str">
        <f>IF(K12="","",IF(K12="Beleg","",IF(K12="Nein","",VLOOKUP(I12,Kostentabelle!$B$2:$D$175,3,FALSE))))</f>
        <v/>
      </c>
      <c r="M12" s="40"/>
      <c r="N12" s="40"/>
      <c r="O12" s="54" t="str">
        <f t="shared" si="1"/>
        <v/>
      </c>
      <c r="P12" s="77" t="str">
        <f t="shared" si="4"/>
        <v/>
      </c>
      <c r="Q12" s="77" t="str">
        <f t="shared" si="5"/>
        <v/>
      </c>
      <c r="R12" s="79"/>
      <c r="S12" s="81"/>
      <c r="T12" s="83" t="str">
        <f t="shared" si="6"/>
        <v/>
      </c>
      <c r="U12" s="83" t="str">
        <f t="shared" si="2"/>
        <v/>
      </c>
      <c r="V12" s="83" t="str">
        <f t="shared" si="2"/>
        <v/>
      </c>
      <c r="W12" s="83" t="str">
        <f t="shared" si="2"/>
        <v/>
      </c>
      <c r="X12" s="83" t="str">
        <f t="shared" si="2"/>
        <v/>
      </c>
      <c r="Y12" s="84" t="str">
        <f t="shared" si="7"/>
        <v/>
      </c>
      <c r="Z12" s="84" t="str">
        <f t="shared" si="3"/>
        <v/>
      </c>
      <c r="AA12" s="84" t="str">
        <f t="shared" si="3"/>
        <v/>
      </c>
      <c r="AB12" s="84" t="str">
        <f t="shared" si="3"/>
        <v/>
      </c>
      <c r="AC12" s="84" t="str">
        <f t="shared" si="3"/>
        <v/>
      </c>
    </row>
    <row r="13" spans="1:29" s="38" customFormat="1" ht="15" x14ac:dyDescent="0.2">
      <c r="A13" s="52">
        <v>0</v>
      </c>
      <c r="B13" s="39"/>
      <c r="C13" s="40"/>
      <c r="D13" s="40"/>
      <c r="E13" s="41"/>
      <c r="F13" s="41"/>
      <c r="G13" s="43">
        <f t="shared" si="0"/>
        <v>0</v>
      </c>
      <c r="H13" s="40"/>
      <c r="I13" s="40"/>
      <c r="J13" s="44">
        <f>IF(I13 &lt;&gt; "Keines",IF(G13&lt;=3,0,IF(G13&gt;3,IF(G13&lt;=12,G13/12*VLOOKUP(I13,Kostentabelle!$B$2:$D$175,2,FALSE),VLOOKUP(I13,Kostentabelle!$B$2:$D$175,2,FALSE)))),"")</f>
        <v>0</v>
      </c>
      <c r="K13" s="40"/>
      <c r="L13" s="42" t="str">
        <f>IF(K13="","",IF(K13="Beleg","",IF(K13="Nein","",VLOOKUP(I13,Kostentabelle!$B$2:$D$175,3,FALSE))))</f>
        <v/>
      </c>
      <c r="M13" s="40"/>
      <c r="N13" s="40"/>
      <c r="O13" s="54" t="str">
        <f t="shared" si="1"/>
        <v/>
      </c>
      <c r="P13" s="77" t="str">
        <f t="shared" si="4"/>
        <v/>
      </c>
      <c r="Q13" s="77" t="str">
        <f t="shared" si="5"/>
        <v/>
      </c>
      <c r="R13" s="79"/>
      <c r="S13" s="81"/>
      <c r="T13" s="83" t="str">
        <f t="shared" si="6"/>
        <v/>
      </c>
      <c r="U13" s="83" t="str">
        <f t="shared" si="2"/>
        <v/>
      </c>
      <c r="V13" s="83" t="str">
        <f t="shared" si="2"/>
        <v/>
      </c>
      <c r="W13" s="83" t="str">
        <f t="shared" si="2"/>
        <v/>
      </c>
      <c r="X13" s="83" t="str">
        <f t="shared" si="2"/>
        <v/>
      </c>
      <c r="Y13" s="84" t="str">
        <f t="shared" si="7"/>
        <v/>
      </c>
      <c r="Z13" s="84" t="str">
        <f t="shared" si="3"/>
        <v/>
      </c>
      <c r="AA13" s="84" t="str">
        <f t="shared" si="3"/>
        <v/>
      </c>
      <c r="AB13" s="84" t="str">
        <f t="shared" si="3"/>
        <v/>
      </c>
      <c r="AC13" s="84" t="str">
        <f t="shared" si="3"/>
        <v/>
      </c>
    </row>
    <row r="14" spans="1:29" s="38" customFormat="1" ht="15" x14ac:dyDescent="0.2">
      <c r="A14" s="52">
        <v>0</v>
      </c>
      <c r="B14" s="39"/>
      <c r="C14" s="40"/>
      <c r="D14" s="40"/>
      <c r="E14" s="41"/>
      <c r="F14" s="41"/>
      <c r="G14" s="43">
        <f t="shared" si="0"/>
        <v>0</v>
      </c>
      <c r="H14" s="40"/>
      <c r="I14" s="40"/>
      <c r="J14" s="44">
        <f>IF(I14 &lt;&gt; "Keines",IF(G14&lt;=3,0,IF(G14&gt;3,IF(G14&lt;=12,G14/12*VLOOKUP(I14,Kostentabelle!$B$2:$D$175,2,FALSE),VLOOKUP(I14,Kostentabelle!$B$2:$D$175,2,FALSE)))),"")</f>
        <v>0</v>
      </c>
      <c r="K14" s="40"/>
      <c r="L14" s="42" t="str">
        <f>IF(K14="","",IF(K14="Beleg","",IF(K14="Nein","",VLOOKUP(I14,Kostentabelle!$B$2:$D$175,3,FALSE))))</f>
        <v/>
      </c>
      <c r="M14" s="40"/>
      <c r="N14" s="40"/>
      <c r="O14" s="54" t="str">
        <f t="shared" si="1"/>
        <v/>
      </c>
      <c r="P14" s="77" t="str">
        <f t="shared" si="4"/>
        <v/>
      </c>
      <c r="Q14" s="77" t="str">
        <f t="shared" si="5"/>
        <v/>
      </c>
      <c r="R14" s="79"/>
      <c r="S14" s="81"/>
      <c r="T14" s="83" t="str">
        <f t="shared" si="6"/>
        <v/>
      </c>
      <c r="U14" s="83" t="str">
        <f t="shared" si="2"/>
        <v/>
      </c>
      <c r="V14" s="83" t="str">
        <f t="shared" si="2"/>
        <v/>
      </c>
      <c r="W14" s="83" t="str">
        <f t="shared" si="2"/>
        <v/>
      </c>
      <c r="X14" s="83" t="str">
        <f t="shared" si="2"/>
        <v/>
      </c>
      <c r="Y14" s="84" t="str">
        <f t="shared" si="7"/>
        <v/>
      </c>
      <c r="Z14" s="84" t="str">
        <f t="shared" si="3"/>
        <v/>
      </c>
      <c r="AA14" s="84" t="str">
        <f t="shared" si="3"/>
        <v/>
      </c>
      <c r="AB14" s="84" t="str">
        <f t="shared" si="3"/>
        <v/>
      </c>
      <c r="AC14" s="84" t="str">
        <f t="shared" si="3"/>
        <v/>
      </c>
    </row>
    <row r="15" spans="1:29" s="38" customFormat="1" ht="15" x14ac:dyDescent="0.2">
      <c r="A15" s="52">
        <v>0</v>
      </c>
      <c r="B15" s="39"/>
      <c r="C15" s="40"/>
      <c r="D15" s="40"/>
      <c r="E15" s="41"/>
      <c r="F15" s="41"/>
      <c r="G15" s="43">
        <f t="shared" si="0"/>
        <v>0</v>
      </c>
      <c r="H15" s="40"/>
      <c r="I15" s="40"/>
      <c r="J15" s="44">
        <f>IF(I15 &lt;&gt; "Keines",IF(G15&lt;=3,0,IF(G15&gt;3,IF(G15&lt;=12,G15/12*VLOOKUP(I15,Kostentabelle!$B$2:$D$175,2,FALSE),VLOOKUP(I15,Kostentabelle!$B$2:$D$175,2,FALSE)))),"")</f>
        <v>0</v>
      </c>
      <c r="K15" s="40"/>
      <c r="L15" s="42" t="str">
        <f>IF(K15="","",IF(K15="Beleg","",IF(K15="Nein","",VLOOKUP(I15,Kostentabelle!$B$2:$D$175,3,FALSE))))</f>
        <v/>
      </c>
      <c r="M15" s="40"/>
      <c r="N15" s="40"/>
      <c r="O15" s="54" t="str">
        <f t="shared" si="1"/>
        <v/>
      </c>
      <c r="P15" s="77" t="str">
        <f t="shared" si="4"/>
        <v/>
      </c>
      <c r="Q15" s="77" t="str">
        <f t="shared" si="5"/>
        <v/>
      </c>
      <c r="R15" s="79"/>
      <c r="S15" s="81"/>
      <c r="T15" s="83" t="str">
        <f t="shared" si="6"/>
        <v/>
      </c>
      <c r="U15" s="83" t="str">
        <f t="shared" si="2"/>
        <v/>
      </c>
      <c r="V15" s="83" t="str">
        <f t="shared" si="2"/>
        <v/>
      </c>
      <c r="W15" s="83" t="str">
        <f t="shared" si="2"/>
        <v/>
      </c>
      <c r="X15" s="83" t="str">
        <f t="shared" si="2"/>
        <v/>
      </c>
      <c r="Y15" s="84" t="str">
        <f t="shared" si="7"/>
        <v/>
      </c>
      <c r="Z15" s="84" t="str">
        <f t="shared" si="3"/>
        <v/>
      </c>
      <c r="AA15" s="84" t="str">
        <f t="shared" si="3"/>
        <v/>
      </c>
      <c r="AB15" s="84" t="str">
        <f t="shared" si="3"/>
        <v/>
      </c>
      <c r="AC15" s="84" t="str">
        <f t="shared" si="3"/>
        <v/>
      </c>
    </row>
    <row r="16" spans="1:29" s="38" customFormat="1" ht="15" x14ac:dyDescent="0.2">
      <c r="A16" s="52">
        <v>0</v>
      </c>
      <c r="B16" s="39"/>
      <c r="C16" s="40"/>
      <c r="D16" s="40"/>
      <c r="E16" s="41"/>
      <c r="F16" s="41"/>
      <c r="G16" s="43">
        <f t="shared" si="0"/>
        <v>0</v>
      </c>
      <c r="H16" s="40"/>
      <c r="I16" s="40"/>
      <c r="J16" s="44">
        <f>IF(I16 &lt;&gt; "Keines",IF(G16&lt;=3,0,IF(G16&gt;3,IF(G16&lt;=12,G16/12*VLOOKUP(I16,Kostentabelle!$B$2:$D$175,2,FALSE),VLOOKUP(I16,Kostentabelle!$B$2:$D$175,2,FALSE)))),"")</f>
        <v>0</v>
      </c>
      <c r="K16" s="40"/>
      <c r="L16" s="42" t="str">
        <f>IF(K16="","",IF(K16="Beleg","",IF(K16="Nein","",VLOOKUP(I16,Kostentabelle!$B$2:$D$175,3,FALSE))))</f>
        <v/>
      </c>
      <c r="M16" s="40"/>
      <c r="N16" s="40"/>
      <c r="O16" s="54" t="str">
        <f t="shared" si="1"/>
        <v/>
      </c>
      <c r="P16" s="77" t="str">
        <f t="shared" si="4"/>
        <v/>
      </c>
      <c r="Q16" s="77" t="str">
        <f t="shared" si="5"/>
        <v/>
      </c>
      <c r="R16" s="79"/>
      <c r="S16" s="81"/>
      <c r="T16" s="83" t="str">
        <f t="shared" si="6"/>
        <v/>
      </c>
      <c r="U16" s="83" t="str">
        <f t="shared" si="2"/>
        <v/>
      </c>
      <c r="V16" s="83" t="str">
        <f t="shared" si="2"/>
        <v/>
      </c>
      <c r="W16" s="83" t="str">
        <f t="shared" si="2"/>
        <v/>
      </c>
      <c r="X16" s="83" t="str">
        <f t="shared" si="2"/>
        <v/>
      </c>
      <c r="Y16" s="84" t="str">
        <f t="shared" si="7"/>
        <v/>
      </c>
      <c r="Z16" s="84" t="str">
        <f t="shared" si="3"/>
        <v/>
      </c>
      <c r="AA16" s="84" t="str">
        <f t="shared" si="3"/>
        <v/>
      </c>
      <c r="AB16" s="84" t="str">
        <f t="shared" si="3"/>
        <v/>
      </c>
      <c r="AC16" s="84" t="str">
        <f t="shared" si="3"/>
        <v/>
      </c>
    </row>
    <row r="17" spans="1:29" s="38" customFormat="1" ht="15" x14ac:dyDescent="0.2">
      <c r="A17" s="52">
        <v>0</v>
      </c>
      <c r="B17" s="39"/>
      <c r="C17" s="40"/>
      <c r="D17" s="40"/>
      <c r="E17" s="41"/>
      <c r="F17" s="41"/>
      <c r="G17" s="43">
        <f t="shared" si="0"/>
        <v>0</v>
      </c>
      <c r="H17" s="40"/>
      <c r="I17" s="40"/>
      <c r="J17" s="44">
        <f>IF(I17 &lt;&gt; "Keines",IF(G17&lt;=3,0,IF(G17&gt;3,IF(G17&lt;=12,G17/12*VLOOKUP(I17,Kostentabelle!$B$2:$D$175,2,FALSE),VLOOKUP(I17,Kostentabelle!$B$2:$D$175,2,FALSE)))),"")</f>
        <v>0</v>
      </c>
      <c r="K17" s="40"/>
      <c r="L17" s="42" t="str">
        <f>IF(K17="","",IF(K17="Beleg","",IF(K17="Nein","",VLOOKUP(I17,Kostentabelle!$B$2:$D$175,3,FALSE))))</f>
        <v/>
      </c>
      <c r="M17" s="40"/>
      <c r="N17" s="40"/>
      <c r="O17" s="54" t="str">
        <f t="shared" si="1"/>
        <v/>
      </c>
      <c r="P17" s="77" t="str">
        <f t="shared" si="4"/>
        <v/>
      </c>
      <c r="Q17" s="77" t="str">
        <f t="shared" si="5"/>
        <v/>
      </c>
      <c r="R17" s="79"/>
      <c r="S17" s="81"/>
      <c r="T17" s="83" t="str">
        <f t="shared" si="6"/>
        <v/>
      </c>
      <c r="U17" s="83" t="str">
        <f t="shared" si="2"/>
        <v/>
      </c>
      <c r="V17" s="83" t="str">
        <f t="shared" si="2"/>
        <v/>
      </c>
      <c r="W17" s="83" t="str">
        <f t="shared" si="2"/>
        <v/>
      </c>
      <c r="X17" s="83" t="str">
        <f t="shared" si="2"/>
        <v/>
      </c>
      <c r="Y17" s="84" t="str">
        <f t="shared" si="7"/>
        <v/>
      </c>
      <c r="Z17" s="84" t="str">
        <f t="shared" si="3"/>
        <v/>
      </c>
      <c r="AA17" s="84" t="str">
        <f t="shared" si="3"/>
        <v/>
      </c>
      <c r="AB17" s="84" t="str">
        <f t="shared" si="3"/>
        <v/>
      </c>
      <c r="AC17" s="84" t="str">
        <f t="shared" si="3"/>
        <v/>
      </c>
    </row>
    <row r="18" spans="1:29" s="38" customFormat="1" ht="15" x14ac:dyDescent="0.2">
      <c r="A18" s="52">
        <v>0</v>
      </c>
      <c r="B18" s="39"/>
      <c r="C18" s="40"/>
      <c r="D18" s="40"/>
      <c r="E18" s="41"/>
      <c r="F18" s="41"/>
      <c r="G18" s="43">
        <f t="shared" si="0"/>
        <v>0</v>
      </c>
      <c r="H18" s="40"/>
      <c r="I18" s="40"/>
      <c r="J18" s="44">
        <f>IF(I18 &lt;&gt; "Keines",IF(G18&lt;=3,0,IF(G18&gt;3,IF(G18&lt;=12,G18/12*VLOOKUP(I18,Kostentabelle!$B$2:$D$175,2,FALSE),VLOOKUP(I18,Kostentabelle!$B$2:$D$175,2,FALSE)))),"")</f>
        <v>0</v>
      </c>
      <c r="K18" s="40"/>
      <c r="L18" s="42" t="str">
        <f>IF(K18="","",IF(K18="Beleg","",IF(K18="Nein","",VLOOKUP(I18,Kostentabelle!$B$2:$D$175,3,FALSE))))</f>
        <v/>
      </c>
      <c r="M18" s="40"/>
      <c r="N18" s="40"/>
      <c r="O18" s="54" t="str">
        <f t="shared" si="1"/>
        <v/>
      </c>
      <c r="P18" s="77" t="str">
        <f t="shared" si="4"/>
        <v/>
      </c>
      <c r="Q18" s="77" t="str">
        <f t="shared" si="5"/>
        <v/>
      </c>
      <c r="R18" s="79"/>
      <c r="S18" s="81"/>
      <c r="T18" s="83" t="str">
        <f t="shared" si="6"/>
        <v/>
      </c>
      <c r="U18" s="83" t="str">
        <f t="shared" si="2"/>
        <v/>
      </c>
      <c r="V18" s="83" t="str">
        <f t="shared" si="2"/>
        <v/>
      </c>
      <c r="W18" s="83" t="str">
        <f t="shared" si="2"/>
        <v/>
      </c>
      <c r="X18" s="83" t="str">
        <f t="shared" si="2"/>
        <v/>
      </c>
      <c r="Y18" s="84" t="str">
        <f t="shared" si="7"/>
        <v/>
      </c>
      <c r="Z18" s="84" t="str">
        <f t="shared" si="3"/>
        <v/>
      </c>
      <c r="AA18" s="84" t="str">
        <f t="shared" si="3"/>
        <v/>
      </c>
      <c r="AB18" s="84" t="str">
        <f t="shared" si="3"/>
        <v/>
      </c>
      <c r="AC18" s="84" t="str">
        <f t="shared" si="3"/>
        <v/>
      </c>
    </row>
    <row r="19" spans="1:29" s="38" customFormat="1" ht="15" x14ac:dyDescent="0.2">
      <c r="A19" s="52">
        <v>0</v>
      </c>
      <c r="B19" s="39"/>
      <c r="C19" s="40"/>
      <c r="D19" s="40"/>
      <c r="E19" s="41"/>
      <c r="F19" s="41"/>
      <c r="G19" s="43">
        <f t="shared" si="0"/>
        <v>0</v>
      </c>
      <c r="H19" s="40"/>
      <c r="I19" s="40"/>
      <c r="J19" s="44">
        <f>IF(I19 &lt;&gt; "Keines",IF(G19&lt;=3,0,IF(G19&gt;3,IF(G19&lt;=12,G19/12*VLOOKUP(I19,Kostentabelle!$B$2:$D$175,2,FALSE),VLOOKUP(I19,Kostentabelle!$B$2:$D$175,2,FALSE)))),"")</f>
        <v>0</v>
      </c>
      <c r="K19" s="40"/>
      <c r="L19" s="42" t="str">
        <f>IF(K19="","",IF(K19="Beleg","",IF(K19="Nein","",VLOOKUP(I19,Kostentabelle!$B$2:$D$175,3,FALSE))))</f>
        <v/>
      </c>
      <c r="M19" s="40"/>
      <c r="N19" s="40"/>
      <c r="O19" s="54" t="str">
        <f t="shared" si="1"/>
        <v/>
      </c>
      <c r="P19" s="77" t="str">
        <f t="shared" si="4"/>
        <v/>
      </c>
      <c r="Q19" s="77" t="str">
        <f t="shared" si="5"/>
        <v/>
      </c>
      <c r="R19" s="79"/>
      <c r="S19" s="81"/>
      <c r="T19" s="83" t="str">
        <f t="shared" si="6"/>
        <v/>
      </c>
      <c r="U19" s="83" t="str">
        <f t="shared" si="2"/>
        <v/>
      </c>
      <c r="V19" s="83" t="str">
        <f t="shared" si="2"/>
        <v/>
      </c>
      <c r="W19" s="83" t="str">
        <f t="shared" si="2"/>
        <v/>
      </c>
      <c r="X19" s="83" t="str">
        <f t="shared" si="2"/>
        <v/>
      </c>
      <c r="Y19" s="84" t="str">
        <f t="shared" si="7"/>
        <v/>
      </c>
      <c r="Z19" s="84" t="str">
        <f t="shared" si="3"/>
        <v/>
      </c>
      <c r="AA19" s="84" t="str">
        <f t="shared" si="3"/>
        <v/>
      </c>
      <c r="AB19" s="84" t="str">
        <f t="shared" si="3"/>
        <v/>
      </c>
      <c r="AC19" s="84" t="str">
        <f t="shared" si="3"/>
        <v/>
      </c>
    </row>
    <row r="20" spans="1:29" s="38" customFormat="1" ht="15" x14ac:dyDescent="0.2">
      <c r="A20" s="52">
        <v>0</v>
      </c>
      <c r="B20" s="39"/>
      <c r="C20" s="40"/>
      <c r="D20" s="40"/>
      <c r="E20" s="41"/>
      <c r="F20" s="41"/>
      <c r="G20" s="43">
        <f t="shared" si="0"/>
        <v>0</v>
      </c>
      <c r="H20" s="40"/>
      <c r="I20" s="40"/>
      <c r="J20" s="44">
        <f>IF(I20 &lt;&gt; "Keines",IF(G20&lt;=3,0,IF(G20&gt;3,IF(G20&lt;=12,G20/12*VLOOKUP(I20,Kostentabelle!$B$2:$D$175,2,FALSE),VLOOKUP(I20,Kostentabelle!$B$2:$D$175,2,FALSE)))),"")</f>
        <v>0</v>
      </c>
      <c r="K20" s="40"/>
      <c r="L20" s="42" t="str">
        <f>IF(K20="","",IF(K20="Beleg","",IF(K20="Nein","",VLOOKUP(I20,Kostentabelle!$B$2:$D$175,3,FALSE))))</f>
        <v/>
      </c>
      <c r="M20" s="40"/>
      <c r="N20" s="40"/>
      <c r="O20" s="54" t="str">
        <f t="shared" si="1"/>
        <v/>
      </c>
      <c r="P20" s="77" t="str">
        <f t="shared" si="4"/>
        <v/>
      </c>
      <c r="Q20" s="77" t="str">
        <f t="shared" si="5"/>
        <v/>
      </c>
      <c r="R20" s="79"/>
      <c r="S20" s="81"/>
      <c r="T20" s="83" t="str">
        <f t="shared" si="6"/>
        <v/>
      </c>
      <c r="U20" s="83" t="str">
        <f t="shared" si="2"/>
        <v/>
      </c>
      <c r="V20" s="83" t="str">
        <f t="shared" si="2"/>
        <v/>
      </c>
      <c r="W20" s="83" t="str">
        <f t="shared" si="2"/>
        <v/>
      </c>
      <c r="X20" s="83" t="str">
        <f t="shared" si="2"/>
        <v/>
      </c>
      <c r="Y20" s="84" t="str">
        <f t="shared" si="7"/>
        <v/>
      </c>
      <c r="Z20" s="84" t="str">
        <f t="shared" si="3"/>
        <v/>
      </c>
      <c r="AA20" s="84" t="str">
        <f t="shared" si="3"/>
        <v/>
      </c>
      <c r="AB20" s="84" t="str">
        <f t="shared" si="3"/>
        <v/>
      </c>
      <c r="AC20" s="84" t="str">
        <f t="shared" si="3"/>
        <v/>
      </c>
    </row>
    <row r="21" spans="1:29" s="38" customFormat="1" ht="15" x14ac:dyDescent="0.2">
      <c r="A21" s="52">
        <v>0</v>
      </c>
      <c r="B21" s="39"/>
      <c r="C21" s="40"/>
      <c r="D21" s="40"/>
      <c r="E21" s="41"/>
      <c r="F21" s="41"/>
      <c r="G21" s="43">
        <f t="shared" si="0"/>
        <v>0</v>
      </c>
      <c r="H21" s="40"/>
      <c r="I21" s="40"/>
      <c r="J21" s="44">
        <f>IF(I21 &lt;&gt; "Keines",IF(G21&lt;=3,0,IF(G21&gt;3,IF(G21&lt;=12,G21/12*VLOOKUP(I21,Kostentabelle!$B$2:$D$175,2,FALSE),VLOOKUP(I21,Kostentabelle!$B$2:$D$175,2,FALSE)))),"")</f>
        <v>0</v>
      </c>
      <c r="K21" s="40"/>
      <c r="L21" s="42" t="str">
        <f>IF(K21="","",IF(K21="Beleg","",IF(K21="Nein","",VLOOKUP(I21,Kostentabelle!$B$2:$D$175,3,FALSE))))</f>
        <v/>
      </c>
      <c r="M21" s="40"/>
      <c r="N21" s="40"/>
      <c r="O21" s="54" t="str">
        <f t="shared" si="1"/>
        <v/>
      </c>
      <c r="P21" s="77" t="str">
        <f t="shared" si="4"/>
        <v/>
      </c>
      <c r="Q21" s="77" t="str">
        <f t="shared" si="5"/>
        <v/>
      </c>
      <c r="R21" s="79"/>
      <c r="S21" s="81"/>
      <c r="T21" s="83" t="str">
        <f t="shared" si="6"/>
        <v/>
      </c>
      <c r="U21" s="83" t="str">
        <f t="shared" si="2"/>
        <v/>
      </c>
      <c r="V21" s="83" t="str">
        <f t="shared" si="2"/>
        <v/>
      </c>
      <c r="W21" s="83" t="str">
        <f t="shared" si="2"/>
        <v/>
      </c>
      <c r="X21" s="83" t="str">
        <f t="shared" si="2"/>
        <v/>
      </c>
      <c r="Y21" s="84" t="str">
        <f t="shared" si="7"/>
        <v/>
      </c>
      <c r="Z21" s="84" t="str">
        <f t="shared" si="3"/>
        <v/>
      </c>
      <c r="AA21" s="84" t="str">
        <f t="shared" si="3"/>
        <v/>
      </c>
      <c r="AB21" s="84" t="str">
        <f t="shared" si="3"/>
        <v/>
      </c>
      <c r="AC21" s="84" t="str">
        <f t="shared" si="3"/>
        <v/>
      </c>
    </row>
    <row r="22" spans="1:29" s="38" customFormat="1" ht="15" x14ac:dyDescent="0.2">
      <c r="A22" s="52">
        <v>0</v>
      </c>
      <c r="B22" s="39"/>
      <c r="C22" s="40"/>
      <c r="D22" s="40"/>
      <c r="E22" s="41"/>
      <c r="F22" s="41"/>
      <c r="G22" s="43">
        <f t="shared" si="0"/>
        <v>0</v>
      </c>
      <c r="H22" s="40"/>
      <c r="I22" s="40"/>
      <c r="J22" s="44">
        <f>IF(I22 &lt;&gt; "Keines",IF(G22&lt;=3,0,IF(G22&gt;3,IF(G22&lt;=12,G22/12*VLOOKUP(I22,Kostentabelle!$B$2:$D$175,2,FALSE),VLOOKUP(I22,Kostentabelle!$B$2:$D$175,2,FALSE)))),"")</f>
        <v>0</v>
      </c>
      <c r="K22" s="40"/>
      <c r="L22" s="42" t="str">
        <f>IF(K22="","",IF(K22="Beleg","",IF(K22="Nein","",VLOOKUP(I22,Kostentabelle!$B$2:$D$175,3,FALSE))))</f>
        <v/>
      </c>
      <c r="M22" s="40"/>
      <c r="N22" s="40"/>
      <c r="O22" s="54" t="str">
        <f t="shared" si="1"/>
        <v/>
      </c>
      <c r="P22" s="77" t="str">
        <f t="shared" si="4"/>
        <v/>
      </c>
      <c r="Q22" s="77" t="str">
        <f t="shared" si="5"/>
        <v/>
      </c>
      <c r="R22" s="79"/>
      <c r="S22" s="81"/>
      <c r="T22" s="83" t="str">
        <f t="shared" si="6"/>
        <v/>
      </c>
      <c r="U22" s="83" t="str">
        <f t="shared" si="2"/>
        <v/>
      </c>
      <c r="V22" s="83" t="str">
        <f t="shared" si="2"/>
        <v/>
      </c>
      <c r="W22" s="83" t="str">
        <f t="shared" si="2"/>
        <v/>
      </c>
      <c r="X22" s="83" t="str">
        <f t="shared" si="2"/>
        <v/>
      </c>
      <c r="Y22" s="84" t="str">
        <f t="shared" si="7"/>
        <v/>
      </c>
      <c r="Z22" s="84" t="str">
        <f t="shared" si="3"/>
        <v/>
      </c>
      <c r="AA22" s="84" t="str">
        <f t="shared" si="3"/>
        <v/>
      </c>
      <c r="AB22" s="84" t="str">
        <f t="shared" si="3"/>
        <v/>
      </c>
      <c r="AC22" s="84" t="str">
        <f t="shared" si="3"/>
        <v/>
      </c>
    </row>
    <row r="23" spans="1:29" s="38" customFormat="1" ht="15" x14ac:dyDescent="0.2">
      <c r="A23" s="52">
        <v>0</v>
      </c>
      <c r="B23" s="39"/>
      <c r="C23" s="40"/>
      <c r="D23" s="40"/>
      <c r="E23" s="41"/>
      <c r="F23" s="41"/>
      <c r="G23" s="43">
        <f t="shared" si="0"/>
        <v>0</v>
      </c>
      <c r="H23" s="40"/>
      <c r="I23" s="40"/>
      <c r="J23" s="44">
        <f>IF(I23 &lt;&gt; "Keines",IF(G23&lt;=3,0,IF(G23&gt;3,IF(G23&lt;=12,G23/12*VLOOKUP(I23,Kostentabelle!$B$2:$D$175,2,FALSE),VLOOKUP(I23,Kostentabelle!$B$2:$D$175,2,FALSE)))),"")</f>
        <v>0</v>
      </c>
      <c r="K23" s="40"/>
      <c r="L23" s="42" t="str">
        <f>IF(K23="","",IF(K23="Beleg","",IF(K23="Nein","",VLOOKUP(I23,Kostentabelle!$B$2:$D$175,3,FALSE))))</f>
        <v/>
      </c>
      <c r="M23" s="40"/>
      <c r="N23" s="40"/>
      <c r="O23" s="54" t="str">
        <f t="shared" si="1"/>
        <v/>
      </c>
      <c r="P23" s="77" t="str">
        <f t="shared" si="4"/>
        <v/>
      </c>
      <c r="Q23" s="77" t="str">
        <f t="shared" si="5"/>
        <v/>
      </c>
      <c r="R23" s="79"/>
      <c r="S23" s="81"/>
      <c r="T23" s="83" t="str">
        <f t="shared" si="6"/>
        <v/>
      </c>
      <c r="U23" s="83" t="str">
        <f t="shared" si="2"/>
        <v/>
      </c>
      <c r="V23" s="83" t="str">
        <f t="shared" si="2"/>
        <v/>
      </c>
      <c r="W23" s="83" t="str">
        <f t="shared" si="2"/>
        <v/>
      </c>
      <c r="X23" s="83" t="str">
        <f t="shared" si="2"/>
        <v/>
      </c>
      <c r="Y23" s="84" t="str">
        <f t="shared" si="7"/>
        <v/>
      </c>
      <c r="Z23" s="84" t="str">
        <f t="shared" si="3"/>
        <v/>
      </c>
      <c r="AA23" s="84" t="str">
        <f t="shared" si="3"/>
        <v/>
      </c>
      <c r="AB23" s="84" t="str">
        <f t="shared" si="3"/>
        <v/>
      </c>
      <c r="AC23" s="84" t="str">
        <f t="shared" si="3"/>
        <v/>
      </c>
    </row>
    <row r="24" spans="1:29" s="38" customFormat="1" ht="15" x14ac:dyDescent="0.2">
      <c r="A24" s="52">
        <v>0</v>
      </c>
      <c r="B24" s="39"/>
      <c r="C24" s="40"/>
      <c r="D24" s="40"/>
      <c r="E24" s="41"/>
      <c r="F24" s="41"/>
      <c r="G24" s="43">
        <f t="shared" si="0"/>
        <v>0</v>
      </c>
      <c r="H24" s="40"/>
      <c r="I24" s="40"/>
      <c r="J24" s="44">
        <f>IF(I24 &lt;&gt; "Keines",IF(G24&lt;=3,0,IF(G24&gt;3,IF(G24&lt;=12,G24/12*VLOOKUP(I24,Kostentabelle!$B$2:$D$175,2,FALSE),VLOOKUP(I24,Kostentabelle!$B$2:$D$175,2,FALSE)))),"")</f>
        <v>0</v>
      </c>
      <c r="K24" s="40"/>
      <c r="L24" s="42" t="str">
        <f>IF(K24="","",IF(K24="Beleg","",IF(K24="Nein","",VLOOKUP(I24,Kostentabelle!$B$2:$D$175,3,FALSE))))</f>
        <v/>
      </c>
      <c r="M24" s="40"/>
      <c r="N24" s="40"/>
      <c r="O24" s="54" t="str">
        <f t="shared" si="1"/>
        <v/>
      </c>
      <c r="P24" s="77" t="str">
        <f t="shared" si="4"/>
        <v/>
      </c>
      <c r="Q24" s="77" t="str">
        <f t="shared" si="5"/>
        <v/>
      </c>
      <c r="R24" s="79"/>
      <c r="S24" s="81"/>
      <c r="T24" s="83" t="str">
        <f t="shared" si="6"/>
        <v/>
      </c>
      <c r="U24" s="83" t="str">
        <f t="shared" si="2"/>
        <v/>
      </c>
      <c r="V24" s="83" t="str">
        <f t="shared" si="2"/>
        <v/>
      </c>
      <c r="W24" s="83" t="str">
        <f t="shared" si="2"/>
        <v/>
      </c>
      <c r="X24" s="83" t="str">
        <f t="shared" si="2"/>
        <v/>
      </c>
      <c r="Y24" s="84" t="str">
        <f t="shared" si="7"/>
        <v/>
      </c>
      <c r="Z24" s="84" t="str">
        <f t="shared" si="3"/>
        <v/>
      </c>
      <c r="AA24" s="84" t="str">
        <f t="shared" si="3"/>
        <v/>
      </c>
      <c r="AB24" s="84" t="str">
        <f t="shared" si="3"/>
        <v/>
      </c>
      <c r="AC24" s="84" t="str">
        <f t="shared" si="3"/>
        <v/>
      </c>
    </row>
    <row r="25" spans="1:29" s="38" customFormat="1" ht="15" x14ac:dyDescent="0.2">
      <c r="A25" s="52">
        <v>0</v>
      </c>
      <c r="B25" s="39"/>
      <c r="C25" s="40"/>
      <c r="D25" s="40"/>
      <c r="E25" s="41"/>
      <c r="F25" s="41"/>
      <c r="G25" s="43">
        <f t="shared" si="0"/>
        <v>0</v>
      </c>
      <c r="H25" s="40"/>
      <c r="I25" s="40"/>
      <c r="J25" s="44">
        <f>IF(I25 &lt;&gt; "Keines",IF(G25&lt;=3,0,IF(G25&gt;3,IF(G25&lt;=12,G25/12*VLOOKUP(I25,Kostentabelle!$B$2:$D$175,2,FALSE),VLOOKUP(I25,Kostentabelle!$B$2:$D$175,2,FALSE)))),"")</f>
        <v>0</v>
      </c>
      <c r="K25" s="40"/>
      <c r="L25" s="42" t="str">
        <f>IF(K25="","",IF(K25="Beleg","",IF(K25="Nein","",VLOOKUP(I25,Kostentabelle!$B$2:$D$175,3,FALSE))))</f>
        <v/>
      </c>
      <c r="M25" s="40"/>
      <c r="N25" s="40"/>
      <c r="O25" s="54" t="str">
        <f t="shared" si="1"/>
        <v/>
      </c>
      <c r="P25" s="77" t="str">
        <f t="shared" si="4"/>
        <v/>
      </c>
      <c r="Q25" s="77" t="str">
        <f t="shared" si="5"/>
        <v/>
      </c>
      <c r="R25" s="79"/>
      <c r="S25" s="81"/>
      <c r="T25" s="83" t="str">
        <f t="shared" si="6"/>
        <v/>
      </c>
      <c r="U25" s="83" t="str">
        <f t="shared" si="2"/>
        <v/>
      </c>
      <c r="V25" s="83" t="str">
        <f t="shared" si="2"/>
        <v/>
      </c>
      <c r="W25" s="83" t="str">
        <f t="shared" si="2"/>
        <v/>
      </c>
      <c r="X25" s="83" t="str">
        <f t="shared" si="2"/>
        <v/>
      </c>
      <c r="Y25" s="84" t="str">
        <f t="shared" si="7"/>
        <v/>
      </c>
      <c r="Z25" s="84" t="str">
        <f t="shared" si="3"/>
        <v/>
      </c>
      <c r="AA25" s="84" t="str">
        <f t="shared" si="3"/>
        <v/>
      </c>
      <c r="AB25" s="84" t="str">
        <f t="shared" si="3"/>
        <v/>
      </c>
      <c r="AC25" s="84" t="str">
        <f t="shared" si="3"/>
        <v/>
      </c>
    </row>
    <row r="26" spans="1:29" s="38" customFormat="1" ht="15" x14ac:dyDescent="0.2">
      <c r="A26" s="52">
        <v>0</v>
      </c>
      <c r="B26" s="39"/>
      <c r="C26" s="40"/>
      <c r="D26" s="40"/>
      <c r="E26" s="41"/>
      <c r="F26" s="41"/>
      <c r="G26" s="43">
        <f t="shared" si="0"/>
        <v>0</v>
      </c>
      <c r="H26" s="40"/>
      <c r="I26" s="40"/>
      <c r="J26" s="44">
        <f>IF(I26 &lt;&gt; "Keines",IF(G26&lt;=3,0,IF(G26&gt;3,IF(G26&lt;=12,G26/12*VLOOKUP(I26,Kostentabelle!$B$2:$D$175,2,FALSE),VLOOKUP(I26,Kostentabelle!$B$2:$D$175,2,FALSE)))),"")</f>
        <v>0</v>
      </c>
      <c r="K26" s="40"/>
      <c r="L26" s="42" t="str">
        <f>IF(K26="","",IF(K26="Beleg","",IF(K26="Nein","",VLOOKUP(I26,Kostentabelle!$B$2:$D$175,3,FALSE))))</f>
        <v/>
      </c>
      <c r="M26" s="40"/>
      <c r="N26" s="40"/>
      <c r="O26" s="54" t="str">
        <f t="shared" si="1"/>
        <v/>
      </c>
      <c r="P26" s="77" t="str">
        <f t="shared" si="4"/>
        <v/>
      </c>
      <c r="Q26" s="77" t="str">
        <f t="shared" si="5"/>
        <v/>
      </c>
      <c r="R26" s="79"/>
      <c r="S26" s="81"/>
      <c r="T26" s="83" t="str">
        <f t="shared" si="6"/>
        <v/>
      </c>
      <c r="U26" s="83" t="str">
        <f t="shared" si="6"/>
        <v/>
      </c>
      <c r="V26" s="83" t="str">
        <f t="shared" si="6"/>
        <v/>
      </c>
      <c r="W26" s="83" t="str">
        <f t="shared" si="6"/>
        <v/>
      </c>
      <c r="X26" s="83" t="str">
        <f t="shared" si="6"/>
        <v/>
      </c>
      <c r="Y26" s="84" t="str">
        <f t="shared" si="7"/>
        <v/>
      </c>
      <c r="Z26" s="84" t="str">
        <f t="shared" si="7"/>
        <v/>
      </c>
      <c r="AA26" s="84" t="str">
        <f t="shared" si="7"/>
        <v/>
      </c>
      <c r="AB26" s="84" t="str">
        <f t="shared" si="7"/>
        <v/>
      </c>
      <c r="AC26" s="84" t="str">
        <f t="shared" si="7"/>
        <v/>
      </c>
    </row>
    <row r="27" spans="1:29" s="38" customFormat="1" ht="15" x14ac:dyDescent="0.2">
      <c r="A27" s="52">
        <v>0</v>
      </c>
      <c r="B27" s="39"/>
      <c r="C27" s="40"/>
      <c r="D27" s="40"/>
      <c r="E27" s="41"/>
      <c r="F27" s="41"/>
      <c r="G27" s="43">
        <f t="shared" si="0"/>
        <v>0</v>
      </c>
      <c r="H27" s="40"/>
      <c r="I27" s="40"/>
      <c r="J27" s="44">
        <f>IF(I27 &lt;&gt; "Keines",IF(G27&lt;=3,0,IF(G27&gt;3,IF(G27&lt;=12,G27/12*VLOOKUP(I27,Kostentabelle!$B$2:$D$175,2,FALSE),VLOOKUP(I27,Kostentabelle!$B$2:$D$175,2,FALSE)))),"")</f>
        <v>0</v>
      </c>
      <c r="K27" s="40"/>
      <c r="L27" s="42" t="str">
        <f>IF(K27="","",IF(K27="Beleg","",IF(K27="Nein","",VLOOKUP(I27,Kostentabelle!$B$2:$D$175,3,FALSE))))</f>
        <v/>
      </c>
      <c r="M27" s="40"/>
      <c r="N27" s="40"/>
      <c r="O27" s="54" t="str">
        <f t="shared" si="1"/>
        <v/>
      </c>
      <c r="P27" s="77" t="str">
        <f t="shared" si="4"/>
        <v/>
      </c>
      <c r="Q27" s="77" t="str">
        <f t="shared" si="5"/>
        <v/>
      </c>
      <c r="R27" s="79"/>
      <c r="S27" s="81"/>
      <c r="T27" s="83" t="str">
        <f t="shared" si="6"/>
        <v/>
      </c>
      <c r="U27" s="83" t="str">
        <f t="shared" si="6"/>
        <v/>
      </c>
      <c r="V27" s="83" t="str">
        <f t="shared" si="6"/>
        <v/>
      </c>
      <c r="W27" s="83" t="str">
        <f t="shared" si="6"/>
        <v/>
      </c>
      <c r="X27" s="83" t="str">
        <f t="shared" si="6"/>
        <v/>
      </c>
      <c r="Y27" s="84" t="str">
        <f t="shared" si="7"/>
        <v/>
      </c>
      <c r="Z27" s="84" t="str">
        <f t="shared" si="7"/>
        <v/>
      </c>
      <c r="AA27" s="84" t="str">
        <f t="shared" si="7"/>
        <v/>
      </c>
      <c r="AB27" s="84" t="str">
        <f t="shared" si="7"/>
        <v/>
      </c>
      <c r="AC27" s="84" t="str">
        <f t="shared" si="7"/>
        <v/>
      </c>
    </row>
    <row r="28" spans="1:29" s="38" customFormat="1" ht="15" x14ac:dyDescent="0.2">
      <c r="A28" s="52">
        <v>0</v>
      </c>
      <c r="B28" s="39"/>
      <c r="C28" s="40"/>
      <c r="D28" s="40"/>
      <c r="E28" s="41"/>
      <c r="F28" s="41"/>
      <c r="G28" s="43">
        <f t="shared" si="0"/>
        <v>0</v>
      </c>
      <c r="H28" s="40"/>
      <c r="I28" s="40"/>
      <c r="J28" s="44">
        <f>IF(I28 &lt;&gt; "Keines",IF(G28&lt;=3,0,IF(G28&gt;3,IF(G28&lt;=12,G28/12*VLOOKUP(I28,Kostentabelle!$B$2:$D$175,2,FALSE),VLOOKUP(I28,Kostentabelle!$B$2:$D$175,2,FALSE)))),"")</f>
        <v>0</v>
      </c>
      <c r="K28" s="40"/>
      <c r="L28" s="42" t="str">
        <f>IF(K28="","",IF(K28="Beleg","",IF(K28="Nein","",VLOOKUP(I28,Kostentabelle!$B$2:$D$175,3,FALSE))))</f>
        <v/>
      </c>
      <c r="M28" s="40"/>
      <c r="N28" s="40"/>
      <c r="O28" s="54" t="str">
        <f t="shared" si="1"/>
        <v/>
      </c>
      <c r="P28" s="77" t="str">
        <f t="shared" si="4"/>
        <v/>
      </c>
      <c r="Q28" s="77" t="str">
        <f t="shared" si="5"/>
        <v/>
      </c>
      <c r="R28" s="79"/>
      <c r="S28" s="81"/>
      <c r="T28" s="83" t="str">
        <f t="shared" si="6"/>
        <v/>
      </c>
      <c r="U28" s="83" t="str">
        <f t="shared" si="6"/>
        <v/>
      </c>
      <c r="V28" s="83" t="str">
        <f t="shared" si="6"/>
        <v/>
      </c>
      <c r="W28" s="83" t="str">
        <f t="shared" si="6"/>
        <v/>
      </c>
      <c r="X28" s="83" t="str">
        <f t="shared" si="6"/>
        <v/>
      </c>
      <c r="Y28" s="84" t="str">
        <f t="shared" si="7"/>
        <v/>
      </c>
      <c r="Z28" s="84" t="str">
        <f t="shared" si="7"/>
        <v/>
      </c>
      <c r="AA28" s="84" t="str">
        <f t="shared" si="7"/>
        <v/>
      </c>
      <c r="AB28" s="84" t="str">
        <f t="shared" si="7"/>
        <v/>
      </c>
      <c r="AC28" s="84" t="str">
        <f t="shared" si="7"/>
        <v/>
      </c>
    </row>
    <row r="29" spans="1:29" s="38" customFormat="1" ht="15" x14ac:dyDescent="0.2">
      <c r="A29" s="52">
        <v>0</v>
      </c>
      <c r="B29" s="39"/>
      <c r="C29" s="40"/>
      <c r="D29" s="40"/>
      <c r="E29" s="41"/>
      <c r="F29" s="41"/>
      <c r="G29" s="43">
        <f t="shared" si="0"/>
        <v>0</v>
      </c>
      <c r="H29" s="40"/>
      <c r="I29" s="40"/>
      <c r="J29" s="44">
        <f>IF(I29 &lt;&gt; "Keines",IF(G29&lt;=3,0,IF(G29&gt;3,IF(G29&lt;=12,G29/12*VLOOKUP(I29,Kostentabelle!$B$2:$D$175,2,FALSE),VLOOKUP(I29,Kostentabelle!$B$2:$D$175,2,FALSE)))),"")</f>
        <v>0</v>
      </c>
      <c r="K29" s="40"/>
      <c r="L29" s="42" t="str">
        <f>IF(K29="","",IF(K29="Beleg","",IF(K29="Nein","",VLOOKUP(I29,Kostentabelle!$B$2:$D$175,3,FALSE))))</f>
        <v/>
      </c>
      <c r="M29" s="40"/>
      <c r="N29" s="40"/>
      <c r="O29" s="54" t="str">
        <f t="shared" si="1"/>
        <v/>
      </c>
      <c r="P29" s="77" t="str">
        <f t="shared" si="4"/>
        <v/>
      </c>
      <c r="Q29" s="77" t="str">
        <f t="shared" si="5"/>
        <v/>
      </c>
      <c r="R29" s="79"/>
      <c r="S29" s="81"/>
      <c r="T29" s="83" t="str">
        <f t="shared" si="6"/>
        <v/>
      </c>
      <c r="U29" s="83" t="str">
        <f t="shared" si="6"/>
        <v/>
      </c>
      <c r="V29" s="83" t="str">
        <f t="shared" si="6"/>
        <v/>
      </c>
      <c r="W29" s="83" t="str">
        <f t="shared" si="6"/>
        <v/>
      </c>
      <c r="X29" s="83" t="str">
        <f t="shared" si="6"/>
        <v/>
      </c>
      <c r="Y29" s="84" t="str">
        <f t="shared" si="7"/>
        <v/>
      </c>
      <c r="Z29" s="84" t="str">
        <f t="shared" si="7"/>
        <v/>
      </c>
      <c r="AA29" s="84" t="str">
        <f t="shared" si="7"/>
        <v/>
      </c>
      <c r="AB29" s="84" t="str">
        <f t="shared" si="7"/>
        <v/>
      </c>
      <c r="AC29" s="84" t="str">
        <f t="shared" si="7"/>
        <v/>
      </c>
    </row>
    <row r="30" spans="1:29" s="38" customFormat="1" ht="15" x14ac:dyDescent="0.2">
      <c r="A30" s="52">
        <v>0</v>
      </c>
      <c r="B30" s="39"/>
      <c r="C30" s="40"/>
      <c r="D30" s="40"/>
      <c r="E30" s="41"/>
      <c r="F30" s="41"/>
      <c r="G30" s="43">
        <f t="shared" si="0"/>
        <v>0</v>
      </c>
      <c r="H30" s="40"/>
      <c r="I30" s="40"/>
      <c r="J30" s="44">
        <f>IF(I30 &lt;&gt; "Keines",IF(G30&lt;=3,0,IF(G30&gt;3,IF(G30&lt;=12,G30/12*VLOOKUP(I30,Kostentabelle!$B$2:$D$175,2,FALSE),VLOOKUP(I30,Kostentabelle!$B$2:$D$175,2,FALSE)))),"")</f>
        <v>0</v>
      </c>
      <c r="K30" s="40"/>
      <c r="L30" s="42" t="str">
        <f>IF(K30="","",IF(K30="Beleg","",IF(K30="Nein","",VLOOKUP(I30,Kostentabelle!$B$2:$D$175,3,FALSE))))</f>
        <v/>
      </c>
      <c r="M30" s="40"/>
      <c r="N30" s="40"/>
      <c r="O30" s="54" t="str">
        <f t="shared" si="1"/>
        <v/>
      </c>
      <c r="P30" s="77" t="str">
        <f t="shared" si="4"/>
        <v/>
      </c>
      <c r="Q30" s="77" t="str">
        <f t="shared" si="5"/>
        <v/>
      </c>
      <c r="R30" s="79"/>
      <c r="S30" s="81"/>
      <c r="T30" s="83" t="str">
        <f t="shared" si="6"/>
        <v/>
      </c>
      <c r="U30" s="83" t="str">
        <f t="shared" si="6"/>
        <v/>
      </c>
      <c r="V30" s="83" t="str">
        <f t="shared" si="6"/>
        <v/>
      </c>
      <c r="W30" s="83" t="str">
        <f t="shared" si="6"/>
        <v/>
      </c>
      <c r="X30" s="83" t="str">
        <f t="shared" si="6"/>
        <v/>
      </c>
      <c r="Y30" s="84" t="str">
        <f t="shared" si="7"/>
        <v/>
      </c>
      <c r="Z30" s="84" t="str">
        <f t="shared" si="7"/>
        <v/>
      </c>
      <c r="AA30" s="84" t="str">
        <f t="shared" si="7"/>
        <v/>
      </c>
      <c r="AB30" s="84" t="str">
        <f t="shared" si="7"/>
        <v/>
      </c>
      <c r="AC30" s="84" t="str">
        <f t="shared" si="7"/>
        <v/>
      </c>
    </row>
    <row r="31" spans="1:29" s="38" customFormat="1" ht="15" x14ac:dyDescent="0.2">
      <c r="A31" s="52"/>
      <c r="B31" s="39"/>
      <c r="C31" s="40"/>
      <c r="D31" s="40"/>
      <c r="E31" s="41"/>
      <c r="F31" s="41"/>
      <c r="G31" s="43">
        <f t="shared" si="0"/>
        <v>0</v>
      </c>
      <c r="H31" s="40"/>
      <c r="I31" s="40"/>
      <c r="J31" s="44">
        <f>IF(I31 &lt;&gt; "Keines",IF(G31&lt;=3,0,IF(G31&gt;3,IF(G31&lt;=12,G31/12*VLOOKUP(I31,Kostentabelle!$B$2:$D$175,2,FALSE),VLOOKUP(I31,Kostentabelle!$B$2:$D$175,2,FALSE)))),"")</f>
        <v>0</v>
      </c>
      <c r="K31" s="40"/>
      <c r="L31" s="42" t="str">
        <f>IF(K31="","",IF(K31="Beleg","",IF(K31="Nein","",VLOOKUP(I31,Kostentabelle!$B$2:$D$175,3,FALSE))))</f>
        <v/>
      </c>
      <c r="M31" s="40"/>
      <c r="N31" s="40"/>
      <c r="O31" s="54" t="str">
        <f t="shared" si="1"/>
        <v/>
      </c>
      <c r="P31" s="77" t="str">
        <f t="shared" si="4"/>
        <v/>
      </c>
      <c r="Q31" s="77" t="str">
        <f t="shared" si="5"/>
        <v/>
      </c>
      <c r="R31" s="79"/>
      <c r="S31" s="81"/>
      <c r="T31" s="83" t="str">
        <f t="shared" si="6"/>
        <v/>
      </c>
      <c r="U31" s="83" t="str">
        <f t="shared" si="6"/>
        <v/>
      </c>
      <c r="V31" s="83" t="str">
        <f t="shared" si="6"/>
        <v/>
      </c>
      <c r="W31" s="83" t="str">
        <f t="shared" si="6"/>
        <v/>
      </c>
      <c r="X31" s="83" t="str">
        <f t="shared" si="6"/>
        <v/>
      </c>
      <c r="Y31" s="84" t="str">
        <f t="shared" si="7"/>
        <v/>
      </c>
      <c r="Z31" s="84" t="str">
        <f t="shared" si="7"/>
        <v/>
      </c>
      <c r="AA31" s="84" t="str">
        <f t="shared" si="7"/>
        <v/>
      </c>
      <c r="AB31" s="84" t="str">
        <f t="shared" si="7"/>
        <v/>
      </c>
      <c r="AC31" s="84" t="str">
        <f t="shared" si="7"/>
        <v/>
      </c>
    </row>
    <row r="32" spans="1:29" s="38" customFormat="1" ht="15" x14ac:dyDescent="0.2">
      <c r="A32" s="52"/>
      <c r="B32" s="39"/>
      <c r="C32" s="40"/>
      <c r="D32" s="40"/>
      <c r="E32" s="41"/>
      <c r="F32" s="41"/>
      <c r="G32" s="43">
        <f t="shared" si="0"/>
        <v>0</v>
      </c>
      <c r="H32" s="40"/>
      <c r="I32" s="40"/>
      <c r="J32" s="44">
        <f>IF(I32 &lt;&gt; "Keines",IF(G32&lt;=3,0,IF(G32&gt;3,IF(G32&lt;=12,G32/12*VLOOKUP(I32,Kostentabelle!$B$2:$D$175,2,FALSE),VLOOKUP(I32,Kostentabelle!$B$2:$D$175,2,FALSE)))),"")</f>
        <v>0</v>
      </c>
      <c r="K32" s="40"/>
      <c r="L32" s="42" t="str">
        <f>IF(K32="","",IF(K32="Beleg","",IF(K32="Nein","",VLOOKUP(I32,Kostentabelle!$B$2:$D$175,3,FALSE))))</f>
        <v/>
      </c>
      <c r="M32" s="40"/>
      <c r="N32" s="40"/>
      <c r="O32" s="54" t="str">
        <f t="shared" si="1"/>
        <v/>
      </c>
      <c r="P32" s="77" t="str">
        <f t="shared" si="4"/>
        <v/>
      </c>
      <c r="Q32" s="77" t="str">
        <f t="shared" si="5"/>
        <v/>
      </c>
      <c r="R32" s="79"/>
      <c r="S32" s="81"/>
      <c r="T32" s="83" t="str">
        <f t="shared" si="6"/>
        <v/>
      </c>
      <c r="U32" s="83" t="str">
        <f t="shared" si="6"/>
        <v/>
      </c>
      <c r="V32" s="83" t="str">
        <f t="shared" si="6"/>
        <v/>
      </c>
      <c r="W32" s="83" t="str">
        <f t="shared" si="6"/>
        <v/>
      </c>
      <c r="X32" s="83" t="str">
        <f t="shared" si="6"/>
        <v/>
      </c>
      <c r="Y32" s="84" t="str">
        <f t="shared" si="7"/>
        <v/>
      </c>
      <c r="Z32" s="84" t="str">
        <f t="shared" si="7"/>
        <v/>
      </c>
      <c r="AA32" s="84" t="str">
        <f t="shared" si="7"/>
        <v/>
      </c>
      <c r="AB32" s="84" t="str">
        <f t="shared" si="7"/>
        <v/>
      </c>
      <c r="AC32" s="84" t="str">
        <f t="shared" si="7"/>
        <v/>
      </c>
    </row>
    <row r="33" spans="1:29" s="38" customFormat="1" ht="15" x14ac:dyDescent="0.2">
      <c r="A33" s="52"/>
      <c r="B33" s="39"/>
      <c r="C33" s="40"/>
      <c r="D33" s="40"/>
      <c r="E33" s="41"/>
      <c r="F33" s="41"/>
      <c r="G33" s="43">
        <f t="shared" si="0"/>
        <v>0</v>
      </c>
      <c r="H33" s="40"/>
      <c r="I33" s="40"/>
      <c r="J33" s="44">
        <f>IF(I33 &lt;&gt; "Keines",IF(G33&lt;=3,0,IF(G33&gt;3,IF(G33&lt;=12,G33/12*VLOOKUP(I33,Kostentabelle!$B$2:$D$175,2,FALSE),VLOOKUP(I33,Kostentabelle!$B$2:$D$175,2,FALSE)))),"")</f>
        <v>0</v>
      </c>
      <c r="K33" s="40"/>
      <c r="L33" s="42" t="str">
        <f>IF(K33="","",IF(K33="Beleg","",IF(K33="Nein","",VLOOKUP(I33,Kostentabelle!$B$2:$D$175,3,FALSE))))</f>
        <v/>
      </c>
      <c r="M33" s="40"/>
      <c r="N33" s="40"/>
      <c r="O33" s="54" t="str">
        <f t="shared" si="1"/>
        <v/>
      </c>
      <c r="P33" s="77" t="str">
        <f t="shared" si="4"/>
        <v/>
      </c>
      <c r="Q33" s="77" t="str">
        <f t="shared" si="5"/>
        <v/>
      </c>
      <c r="R33" s="79"/>
      <c r="S33" s="81"/>
      <c r="T33" s="83" t="str">
        <f t="shared" si="6"/>
        <v/>
      </c>
      <c r="U33" s="83" t="str">
        <f t="shared" si="6"/>
        <v/>
      </c>
      <c r="V33" s="83" t="str">
        <f t="shared" si="6"/>
        <v/>
      </c>
      <c r="W33" s="83" t="str">
        <f t="shared" si="6"/>
        <v/>
      </c>
      <c r="X33" s="83" t="str">
        <f t="shared" si="6"/>
        <v/>
      </c>
      <c r="Y33" s="84" t="str">
        <f t="shared" si="7"/>
        <v/>
      </c>
      <c r="Z33" s="84" t="str">
        <f t="shared" si="7"/>
        <v/>
      </c>
      <c r="AA33" s="84" t="str">
        <f t="shared" si="7"/>
        <v/>
      </c>
      <c r="AB33" s="84" t="str">
        <f t="shared" si="7"/>
        <v/>
      </c>
      <c r="AC33" s="84" t="str">
        <f t="shared" si="7"/>
        <v/>
      </c>
    </row>
    <row r="34" spans="1:29" s="38" customFormat="1" ht="15" x14ac:dyDescent="0.2">
      <c r="A34" s="52"/>
      <c r="B34" s="39"/>
      <c r="C34" s="40"/>
      <c r="D34" s="40"/>
      <c r="E34" s="41"/>
      <c r="F34" s="41"/>
      <c r="G34" s="43">
        <f t="shared" si="0"/>
        <v>0</v>
      </c>
      <c r="H34" s="40"/>
      <c r="I34" s="40"/>
      <c r="J34" s="44">
        <f>IF(I34 &lt;&gt; "Keines",IF(G34&lt;=3,0,IF(G34&gt;3,IF(G34&lt;=12,G34/12*VLOOKUP(I34,Kostentabelle!$B$2:$D$175,2,FALSE),VLOOKUP(I34,Kostentabelle!$B$2:$D$175,2,FALSE)))),"")</f>
        <v>0</v>
      </c>
      <c r="K34" s="40"/>
      <c r="L34" s="42" t="str">
        <f>IF(K34="","",IF(K34="Beleg","",IF(K34="Nein","",VLOOKUP(I34,Kostentabelle!$B$2:$D$175,3,FALSE))))</f>
        <v/>
      </c>
      <c r="M34" s="40"/>
      <c r="N34" s="40"/>
      <c r="O34" s="54" t="str">
        <f t="shared" si="1"/>
        <v/>
      </c>
      <c r="P34" s="77" t="str">
        <f t="shared" si="4"/>
        <v/>
      </c>
      <c r="Q34" s="77" t="str">
        <f t="shared" si="5"/>
        <v/>
      </c>
      <c r="R34" s="79"/>
      <c r="S34" s="81"/>
      <c r="T34" s="83" t="str">
        <f t="shared" si="6"/>
        <v/>
      </c>
      <c r="U34" s="83" t="str">
        <f t="shared" si="6"/>
        <v/>
      </c>
      <c r="V34" s="83" t="str">
        <f t="shared" si="6"/>
        <v/>
      </c>
      <c r="W34" s="83" t="str">
        <f t="shared" si="6"/>
        <v/>
      </c>
      <c r="X34" s="83" t="str">
        <f t="shared" si="6"/>
        <v/>
      </c>
      <c r="Y34" s="84" t="str">
        <f t="shared" si="7"/>
        <v/>
      </c>
      <c r="Z34" s="84" t="str">
        <f t="shared" si="7"/>
        <v/>
      </c>
      <c r="AA34" s="84" t="str">
        <f t="shared" si="7"/>
        <v/>
      </c>
      <c r="AB34" s="84" t="str">
        <f t="shared" si="7"/>
        <v/>
      </c>
      <c r="AC34" s="84" t="str">
        <f t="shared" si="7"/>
        <v/>
      </c>
    </row>
    <row r="35" spans="1:29" s="38" customFormat="1" ht="15" x14ac:dyDescent="0.2">
      <c r="A35" s="52"/>
      <c r="B35" s="39"/>
      <c r="C35" s="40"/>
      <c r="D35" s="40"/>
      <c r="E35" s="41"/>
      <c r="F35" s="41"/>
      <c r="G35" s="43">
        <f t="shared" si="0"/>
        <v>0</v>
      </c>
      <c r="H35" s="40"/>
      <c r="I35" s="40"/>
      <c r="J35" s="44">
        <f>IF(I35 &lt;&gt; "Keines",IF(G35&lt;=3,0,IF(G35&gt;3,IF(G35&lt;=12,G35/12*VLOOKUP(I35,Kostentabelle!$B$2:$D$175,2,FALSE),VLOOKUP(I35,Kostentabelle!$B$2:$D$175,2,FALSE)))),"")</f>
        <v>0</v>
      </c>
      <c r="K35" s="40"/>
      <c r="L35" s="42" t="str">
        <f>IF(K35="","",IF(K35="Beleg","",IF(K35="Nein","",VLOOKUP(I35,Kostentabelle!$B$2:$D$175,3,FALSE))))</f>
        <v/>
      </c>
      <c r="M35" s="40"/>
      <c r="N35" s="40"/>
      <c r="O35" s="54" t="str">
        <f t="shared" si="1"/>
        <v/>
      </c>
      <c r="P35" s="77" t="str">
        <f t="shared" si="4"/>
        <v/>
      </c>
      <c r="Q35" s="77" t="str">
        <f t="shared" si="5"/>
        <v/>
      </c>
      <c r="R35" s="79"/>
      <c r="S35" s="81"/>
      <c r="T35" s="83" t="str">
        <f t="shared" si="6"/>
        <v/>
      </c>
      <c r="U35" s="83" t="str">
        <f t="shared" si="6"/>
        <v/>
      </c>
      <c r="V35" s="83" t="str">
        <f t="shared" si="6"/>
        <v/>
      </c>
      <c r="W35" s="83" t="str">
        <f t="shared" si="6"/>
        <v/>
      </c>
      <c r="X35" s="83" t="str">
        <f t="shared" si="6"/>
        <v/>
      </c>
      <c r="Y35" s="84" t="str">
        <f t="shared" si="7"/>
        <v/>
      </c>
      <c r="Z35" s="84" t="str">
        <f t="shared" si="7"/>
        <v/>
      </c>
      <c r="AA35" s="84" t="str">
        <f t="shared" si="7"/>
        <v/>
      </c>
      <c r="AB35" s="84" t="str">
        <f t="shared" si="7"/>
        <v/>
      </c>
      <c r="AC35" s="84" t="str">
        <f t="shared" si="7"/>
        <v/>
      </c>
    </row>
    <row r="36" spans="1:29" s="38" customFormat="1" ht="15" x14ac:dyDescent="0.2">
      <c r="A36" s="52"/>
      <c r="B36" s="39"/>
      <c r="C36" s="40"/>
      <c r="D36" s="40"/>
      <c r="E36" s="41"/>
      <c r="F36" s="41"/>
      <c r="G36" s="43">
        <f t="shared" si="0"/>
        <v>0</v>
      </c>
      <c r="H36" s="40"/>
      <c r="I36" s="40"/>
      <c r="J36" s="44">
        <f>IF(I36 &lt;&gt; "Keines",IF(G36&lt;=3,0,IF(G36&gt;3,IF(G36&lt;=12,G36/12*VLOOKUP(I36,Kostentabelle!$B$2:$D$175,2,FALSE),VLOOKUP(I36,Kostentabelle!$B$2:$D$175,2,FALSE)))),"")</f>
        <v>0</v>
      </c>
      <c r="K36" s="40"/>
      <c r="L36" s="42" t="str">
        <f>IF(K36="","",IF(K36="Beleg","",IF(K36="Nein","",VLOOKUP(I36,Kostentabelle!$B$2:$D$175,3,FALSE))))</f>
        <v/>
      </c>
      <c r="M36" s="40"/>
      <c r="N36" s="40"/>
      <c r="O36" s="54" t="str">
        <f t="shared" si="1"/>
        <v/>
      </c>
      <c r="P36" s="77" t="str">
        <f t="shared" si="4"/>
        <v/>
      </c>
      <c r="Q36" s="77" t="str">
        <f t="shared" si="5"/>
        <v/>
      </c>
      <c r="R36" s="79"/>
      <c r="S36" s="81"/>
      <c r="T36" s="83" t="str">
        <f t="shared" si="6"/>
        <v/>
      </c>
      <c r="U36" s="83" t="str">
        <f t="shared" si="6"/>
        <v/>
      </c>
      <c r="V36" s="83" t="str">
        <f t="shared" si="6"/>
        <v/>
      </c>
      <c r="W36" s="83" t="str">
        <f t="shared" si="6"/>
        <v/>
      </c>
      <c r="X36" s="83" t="str">
        <f t="shared" si="6"/>
        <v/>
      </c>
      <c r="Y36" s="84" t="str">
        <f t="shared" si="7"/>
        <v/>
      </c>
      <c r="Z36" s="84" t="str">
        <f t="shared" si="7"/>
        <v/>
      </c>
      <c r="AA36" s="84" t="str">
        <f t="shared" si="7"/>
        <v/>
      </c>
      <c r="AB36" s="84" t="str">
        <f t="shared" si="7"/>
        <v/>
      </c>
      <c r="AC36" s="84" t="str">
        <f t="shared" si="7"/>
        <v/>
      </c>
    </row>
    <row r="37" spans="1:29" s="38" customFormat="1" ht="15" x14ac:dyDescent="0.2">
      <c r="A37" s="52"/>
      <c r="B37" s="39"/>
      <c r="C37" s="40"/>
      <c r="D37" s="40"/>
      <c r="E37" s="41"/>
      <c r="F37" s="41"/>
      <c r="G37" s="43">
        <f t="shared" si="0"/>
        <v>0</v>
      </c>
      <c r="H37" s="40"/>
      <c r="I37" s="40"/>
      <c r="J37" s="44">
        <f>IF(I37 &lt;&gt; "Keines",IF(G37&lt;=3,0,IF(G37&gt;3,IF(G37&lt;=12,G37/12*VLOOKUP(I37,Kostentabelle!$B$2:$D$175,2,FALSE),VLOOKUP(I37,Kostentabelle!$B$2:$D$175,2,FALSE)))),"")</f>
        <v>0</v>
      </c>
      <c r="K37" s="40"/>
      <c r="L37" s="42" t="str">
        <f>IF(K37="","",IF(K37="Beleg","",IF(K37="Nein","",VLOOKUP(I37,Kostentabelle!$B$2:$D$175,3,FALSE))))</f>
        <v/>
      </c>
      <c r="M37" s="40"/>
      <c r="N37" s="40"/>
      <c r="O37" s="54" t="str">
        <f t="shared" si="1"/>
        <v/>
      </c>
      <c r="P37" s="77" t="str">
        <f t="shared" si="4"/>
        <v/>
      </c>
      <c r="Q37" s="77" t="str">
        <f t="shared" si="5"/>
        <v/>
      </c>
      <c r="R37" s="79"/>
      <c r="S37" s="81"/>
      <c r="T37" s="83" t="str">
        <f t="shared" si="6"/>
        <v/>
      </c>
      <c r="U37" s="83" t="str">
        <f t="shared" si="6"/>
        <v/>
      </c>
      <c r="V37" s="83" t="str">
        <f t="shared" si="6"/>
        <v/>
      </c>
      <c r="W37" s="83" t="str">
        <f t="shared" si="6"/>
        <v/>
      </c>
      <c r="X37" s="83" t="str">
        <f t="shared" si="6"/>
        <v/>
      </c>
      <c r="Y37" s="84" t="str">
        <f t="shared" si="7"/>
        <v/>
      </c>
      <c r="Z37" s="84" t="str">
        <f t="shared" si="7"/>
        <v/>
      </c>
      <c r="AA37" s="84" t="str">
        <f t="shared" si="7"/>
        <v/>
      </c>
      <c r="AB37" s="84" t="str">
        <f t="shared" si="7"/>
        <v/>
      </c>
      <c r="AC37" s="84" t="str">
        <f t="shared" si="7"/>
        <v/>
      </c>
    </row>
    <row r="38" spans="1:29" s="38" customFormat="1" ht="15" x14ac:dyDescent="0.2">
      <c r="A38" s="52"/>
      <c r="B38" s="39"/>
      <c r="C38" s="40"/>
      <c r="D38" s="40"/>
      <c r="E38" s="41"/>
      <c r="F38" s="41"/>
      <c r="G38" s="43">
        <f t="shared" si="0"/>
        <v>0</v>
      </c>
      <c r="H38" s="40"/>
      <c r="I38" s="40"/>
      <c r="J38" s="44">
        <f>IF(I38 &lt;&gt; "Keines",IF(G38&lt;=3,0,IF(G38&gt;3,IF(G38&lt;=12,G38/12*VLOOKUP(I38,Kostentabelle!$B$2:$D$175,2,FALSE),VLOOKUP(I38,Kostentabelle!$B$2:$D$175,2,FALSE)))),"")</f>
        <v>0</v>
      </c>
      <c r="K38" s="40"/>
      <c r="L38" s="42" t="str">
        <f>IF(K38="","",IF(K38="Beleg","",IF(K38="Nein","",VLOOKUP(I38,Kostentabelle!$B$2:$D$175,3,FALSE))))</f>
        <v/>
      </c>
      <c r="M38" s="40"/>
      <c r="N38" s="40"/>
      <c r="O38" s="54" t="str">
        <f t="shared" si="1"/>
        <v/>
      </c>
      <c r="P38" s="77" t="str">
        <f t="shared" si="4"/>
        <v/>
      </c>
      <c r="Q38" s="77" t="str">
        <f t="shared" si="5"/>
        <v/>
      </c>
      <c r="R38" s="79"/>
      <c r="S38" s="81"/>
      <c r="T38" s="83" t="str">
        <f t="shared" si="6"/>
        <v/>
      </c>
      <c r="U38" s="83" t="str">
        <f t="shared" si="6"/>
        <v/>
      </c>
      <c r="V38" s="83" t="str">
        <f t="shared" si="6"/>
        <v/>
      </c>
      <c r="W38" s="83" t="str">
        <f t="shared" si="6"/>
        <v/>
      </c>
      <c r="X38" s="83" t="str">
        <f t="shared" si="6"/>
        <v/>
      </c>
      <c r="Y38" s="84" t="str">
        <f t="shared" si="7"/>
        <v/>
      </c>
      <c r="Z38" s="84" t="str">
        <f t="shared" si="7"/>
        <v/>
      </c>
      <c r="AA38" s="84" t="str">
        <f t="shared" si="7"/>
        <v/>
      </c>
      <c r="AB38" s="84" t="str">
        <f t="shared" si="7"/>
        <v/>
      </c>
      <c r="AC38" s="84" t="str">
        <f t="shared" si="7"/>
        <v/>
      </c>
    </row>
    <row r="39" spans="1:29" s="38" customFormat="1" ht="15" x14ac:dyDescent="0.2">
      <c r="A39" s="52"/>
      <c r="B39" s="39"/>
      <c r="C39" s="40"/>
      <c r="D39" s="40"/>
      <c r="E39" s="41"/>
      <c r="F39" s="41"/>
      <c r="G39" s="43">
        <f t="shared" si="0"/>
        <v>0</v>
      </c>
      <c r="H39" s="40"/>
      <c r="I39" s="40"/>
      <c r="J39" s="44">
        <f>IF(I39 &lt;&gt; "Keines",IF(G39&lt;=3,0,IF(G39&gt;3,IF(G39&lt;=12,G39/12*VLOOKUP(I39,Kostentabelle!$B$2:$D$175,2,FALSE),VLOOKUP(I39,Kostentabelle!$B$2:$D$175,2,FALSE)))),"")</f>
        <v>0</v>
      </c>
      <c r="K39" s="40"/>
      <c r="L39" s="42" t="str">
        <f>IF(K39="","",IF(K39="Beleg","",IF(K39="Nein","",VLOOKUP(I39,Kostentabelle!$B$2:$D$175,3,FALSE))))</f>
        <v/>
      </c>
      <c r="M39" s="40"/>
      <c r="N39" s="40"/>
      <c r="O39" s="54" t="str">
        <f t="shared" si="1"/>
        <v/>
      </c>
      <c r="P39" s="77" t="str">
        <f t="shared" si="4"/>
        <v/>
      </c>
      <c r="Q39" s="77" t="str">
        <f t="shared" si="5"/>
        <v/>
      </c>
      <c r="R39" s="79"/>
      <c r="S39" s="81"/>
      <c r="T39" s="83" t="str">
        <f t="shared" si="6"/>
        <v/>
      </c>
      <c r="U39" s="83" t="str">
        <f t="shared" si="6"/>
        <v/>
      </c>
      <c r="V39" s="83" t="str">
        <f t="shared" si="6"/>
        <v/>
      </c>
      <c r="W39" s="83" t="str">
        <f t="shared" si="6"/>
        <v/>
      </c>
      <c r="X39" s="83" t="str">
        <f t="shared" si="6"/>
        <v/>
      </c>
      <c r="Y39" s="84" t="str">
        <f t="shared" si="7"/>
        <v/>
      </c>
      <c r="Z39" s="84" t="str">
        <f t="shared" si="7"/>
        <v/>
      </c>
      <c r="AA39" s="84" t="str">
        <f t="shared" si="7"/>
        <v/>
      </c>
      <c r="AB39" s="84" t="str">
        <f t="shared" si="7"/>
        <v/>
      </c>
      <c r="AC39" s="84" t="str">
        <f t="shared" si="7"/>
        <v/>
      </c>
    </row>
    <row r="40" spans="1:29" s="38" customFormat="1" ht="15" x14ac:dyDescent="0.2">
      <c r="A40" s="53"/>
      <c r="B40" s="45"/>
      <c r="C40" s="46"/>
      <c r="D40" s="46"/>
      <c r="E40" s="47"/>
      <c r="F40" s="47"/>
      <c r="G40" s="48">
        <f t="shared" si="0"/>
        <v>0</v>
      </c>
      <c r="H40" s="40"/>
      <c r="I40" s="40"/>
      <c r="J40" s="44">
        <f>IF(I40 &lt;&gt; "Keines",IF(G40&lt;=3,0,IF(G40&gt;3,IF(G40&lt;=12,G40/12*VLOOKUP(I40,Kostentabelle!$B$2:$D$175,2,FALSE),VLOOKUP(I40,Kostentabelle!$B$2:$D$175,2,FALSE)))),"")</f>
        <v>0</v>
      </c>
      <c r="K40" s="40"/>
      <c r="L40" s="42" t="str">
        <f>IF(K40="","",IF(K40="Beleg","",IF(K40="Nein","",VLOOKUP(I40,Kostentabelle!$B$2:$D$175,3,FALSE))))</f>
        <v/>
      </c>
      <c r="M40" s="40"/>
      <c r="N40" s="40"/>
      <c r="O40" s="55" t="str">
        <f t="shared" si="1"/>
        <v/>
      </c>
      <c r="P40" s="40" t="str">
        <f t="shared" si="4"/>
        <v/>
      </c>
      <c r="Q40" s="40" t="str">
        <f t="shared" si="5"/>
        <v/>
      </c>
      <c r="R40" s="79"/>
      <c r="S40" s="81"/>
      <c r="T40" s="83" t="str">
        <f t="shared" si="6"/>
        <v/>
      </c>
      <c r="U40" s="83" t="str">
        <f t="shared" si="6"/>
        <v/>
      </c>
      <c r="V40" s="83" t="str">
        <f t="shared" si="6"/>
        <v/>
      </c>
      <c r="W40" s="83" t="str">
        <f t="shared" si="6"/>
        <v/>
      </c>
      <c r="X40" s="83" t="str">
        <f t="shared" si="6"/>
        <v/>
      </c>
      <c r="Y40" s="84" t="str">
        <f t="shared" si="7"/>
        <v/>
      </c>
      <c r="Z40" s="84" t="str">
        <f t="shared" si="7"/>
        <v/>
      </c>
      <c r="AA40" s="84" t="str">
        <f t="shared" si="7"/>
        <v/>
      </c>
      <c r="AB40" s="84" t="str">
        <f t="shared" si="7"/>
        <v/>
      </c>
      <c r="AC40" s="84" t="str">
        <f t="shared" si="7"/>
        <v/>
      </c>
    </row>
    <row r="41" spans="1:29" ht="15.75" thickBot="1" x14ac:dyDescent="0.25">
      <c r="B41" s="110"/>
      <c r="C41" s="111"/>
      <c r="D41" s="111"/>
      <c r="E41" s="111"/>
      <c r="F41" s="111"/>
      <c r="G41" s="111"/>
      <c r="H41" s="61"/>
      <c r="I41" s="110"/>
      <c r="J41" s="112"/>
      <c r="K41" s="112"/>
      <c r="L41" s="114"/>
      <c r="M41" s="114"/>
      <c r="N41" s="114"/>
      <c r="O41" s="114"/>
      <c r="P41" s="49"/>
      <c r="Q41" s="49"/>
      <c r="R41" s="34"/>
      <c r="S41" s="80"/>
      <c r="T41" s="85">
        <f>SUM(T10:T40)</f>
        <v>0</v>
      </c>
      <c r="U41" s="85">
        <f t="shared" ref="U41:AC41" si="8">SUM(U10:U40)</f>
        <v>0</v>
      </c>
      <c r="V41" s="85">
        <f t="shared" si="8"/>
        <v>0</v>
      </c>
      <c r="W41" s="85">
        <f t="shared" si="8"/>
        <v>0</v>
      </c>
      <c r="X41" s="85">
        <f t="shared" si="8"/>
        <v>0</v>
      </c>
      <c r="Y41" s="85">
        <f t="shared" si="8"/>
        <v>0</v>
      </c>
      <c r="Z41" s="85">
        <f t="shared" si="8"/>
        <v>0</v>
      </c>
      <c r="AA41" s="85">
        <f t="shared" si="8"/>
        <v>0</v>
      </c>
      <c r="AB41" s="85">
        <f t="shared" si="8"/>
        <v>0</v>
      </c>
      <c r="AC41" s="85">
        <f t="shared" si="8"/>
        <v>0</v>
      </c>
    </row>
    <row r="42" spans="1:29" x14ac:dyDescent="0.2">
      <c r="C42" s="58"/>
      <c r="D42" s="28" t="s">
        <v>13</v>
      </c>
      <c r="E42" s="115" t="s">
        <v>19</v>
      </c>
      <c r="F42" s="116"/>
      <c r="G42" s="117"/>
      <c r="H42" s="67"/>
      <c r="I42" s="113"/>
      <c r="J42" s="113"/>
      <c r="K42" s="113"/>
      <c r="L42" s="118" t="s">
        <v>14</v>
      </c>
      <c r="M42" s="119"/>
      <c r="N42" s="120">
        <f>SUM(O10:O40)</f>
        <v>0</v>
      </c>
      <c r="O42" s="121"/>
      <c r="P42" s="49"/>
      <c r="Q42" s="49"/>
      <c r="R42" s="34"/>
      <c r="S42" s="80"/>
    </row>
    <row r="43" spans="1:29" x14ac:dyDescent="0.2">
      <c r="C43" s="74" t="s">
        <v>73</v>
      </c>
      <c r="D43" s="75">
        <f>T41</f>
        <v>0</v>
      </c>
      <c r="E43" s="97">
        <f>Y41</f>
        <v>0</v>
      </c>
      <c r="F43" s="97"/>
      <c r="G43" s="97"/>
      <c r="I43" s="113"/>
      <c r="J43" s="113"/>
      <c r="K43" s="113"/>
      <c r="L43" s="122" t="s">
        <v>255</v>
      </c>
      <c r="M43" s="123"/>
      <c r="N43" s="101">
        <f>SUM(P43:Q43)</f>
        <v>0</v>
      </c>
      <c r="O43" s="102"/>
      <c r="P43" s="50">
        <f>SUM(P10:P40)</f>
        <v>0</v>
      </c>
      <c r="Q43" s="50">
        <f>SUM(Q10:Q40)</f>
        <v>0</v>
      </c>
      <c r="R43" s="35"/>
      <c r="S43" s="80"/>
    </row>
    <row r="44" spans="1:29" x14ac:dyDescent="0.2">
      <c r="C44" s="74" t="s">
        <v>126</v>
      </c>
      <c r="D44" s="75">
        <f>U41</f>
        <v>0</v>
      </c>
      <c r="E44" s="97">
        <f>Z41</f>
        <v>0</v>
      </c>
      <c r="F44" s="97"/>
      <c r="G44" s="97"/>
      <c r="I44" s="113"/>
      <c r="J44" s="113"/>
      <c r="K44" s="113"/>
      <c r="L44" s="103"/>
      <c r="M44" s="104"/>
      <c r="N44" s="104"/>
      <c r="O44" s="104"/>
      <c r="P44" s="23"/>
      <c r="Q44" s="23"/>
      <c r="R44" s="34"/>
      <c r="S44" s="80"/>
    </row>
    <row r="45" spans="1:29" x14ac:dyDescent="0.2">
      <c r="C45" s="74" t="s">
        <v>172</v>
      </c>
      <c r="D45" s="75">
        <f>V41</f>
        <v>0</v>
      </c>
      <c r="E45" s="97">
        <f>AA41</f>
        <v>0</v>
      </c>
      <c r="F45" s="97"/>
      <c r="G45" s="97"/>
      <c r="I45" s="113"/>
      <c r="J45" s="113"/>
      <c r="K45" s="113"/>
      <c r="L45" s="105" t="s">
        <v>18</v>
      </c>
      <c r="M45" s="106"/>
      <c r="N45" s="107">
        <f>N43+D48+E48</f>
        <v>0</v>
      </c>
      <c r="O45" s="108"/>
      <c r="P45" s="23"/>
      <c r="Q45" s="23"/>
      <c r="R45" s="34"/>
      <c r="S45" s="80"/>
    </row>
    <row r="46" spans="1:29" x14ac:dyDescent="0.2">
      <c r="C46" s="74" t="s">
        <v>203</v>
      </c>
      <c r="D46" s="75">
        <f>W41</f>
        <v>0</v>
      </c>
      <c r="E46" s="97">
        <f>AB41</f>
        <v>0</v>
      </c>
      <c r="F46" s="97"/>
      <c r="G46" s="97"/>
      <c r="S46" s="80"/>
    </row>
    <row r="47" spans="1:29" x14ac:dyDescent="0.2">
      <c r="C47" s="74" t="s">
        <v>206</v>
      </c>
      <c r="D47" s="75">
        <f>X41</f>
        <v>0</v>
      </c>
      <c r="E47" s="97">
        <f>AC41</f>
        <v>0</v>
      </c>
      <c r="F47" s="97"/>
      <c r="G47" s="97"/>
      <c r="S47" s="80"/>
    </row>
    <row r="48" spans="1:29" ht="15.75" x14ac:dyDescent="0.25">
      <c r="C48" s="76" t="s">
        <v>256</v>
      </c>
      <c r="D48" s="75">
        <f>SUM(D43:D47)</f>
        <v>0</v>
      </c>
      <c r="E48" s="98">
        <f t="shared" ref="E48" si="9">SUM(E43:E47)</f>
        <v>0</v>
      </c>
      <c r="F48" s="99"/>
      <c r="G48" s="100"/>
      <c r="I48" s="29"/>
      <c r="S48" s="80"/>
    </row>
    <row r="49" spans="19:19" x14ac:dyDescent="0.2">
      <c r="S49" s="80"/>
    </row>
    <row r="50" spans="19:19" x14ac:dyDescent="0.2">
      <c r="S50" s="80"/>
    </row>
    <row r="51" spans="19:19" x14ac:dyDescent="0.2">
      <c r="S51" s="80"/>
    </row>
    <row r="52" spans="19:19" x14ac:dyDescent="0.2">
      <c r="S52" s="80"/>
    </row>
    <row r="53" spans="19:19" x14ac:dyDescent="0.2">
      <c r="S53" s="80"/>
    </row>
    <row r="54" spans="19:19" x14ac:dyDescent="0.2">
      <c r="S54" s="80"/>
    </row>
    <row r="55" spans="19:19" x14ac:dyDescent="0.2">
      <c r="S55" s="80"/>
    </row>
    <row r="56" spans="19:19" x14ac:dyDescent="0.2">
      <c r="S56" s="80"/>
    </row>
    <row r="57" spans="19:19" x14ac:dyDescent="0.2">
      <c r="S57" s="80"/>
    </row>
    <row r="58" spans="19:19" x14ac:dyDescent="0.2">
      <c r="S58" s="80"/>
    </row>
    <row r="59" spans="19:19" x14ac:dyDescent="0.2">
      <c r="S59" s="80"/>
    </row>
    <row r="60" spans="19:19" x14ac:dyDescent="0.2">
      <c r="S60" s="80"/>
    </row>
    <row r="61" spans="19:19" x14ac:dyDescent="0.2">
      <c r="S61" s="80"/>
    </row>
    <row r="62" spans="19:19" x14ac:dyDescent="0.2">
      <c r="S62" s="80"/>
    </row>
    <row r="63" spans="19:19" x14ac:dyDescent="0.2">
      <c r="S63" s="80"/>
    </row>
    <row r="64" spans="19:19" x14ac:dyDescent="0.2">
      <c r="S64" s="80"/>
    </row>
    <row r="65" spans="19:19" x14ac:dyDescent="0.2">
      <c r="S65" s="80"/>
    </row>
    <row r="66" spans="19:19" x14ac:dyDescent="0.2">
      <c r="S66" s="80"/>
    </row>
    <row r="67" spans="19:19" x14ac:dyDescent="0.2">
      <c r="S67" s="80"/>
    </row>
    <row r="68" spans="19:19" x14ac:dyDescent="0.2">
      <c r="S68" s="80"/>
    </row>
    <row r="69" spans="19:19" x14ac:dyDescent="0.2">
      <c r="S69" s="80"/>
    </row>
    <row r="70" spans="19:19" x14ac:dyDescent="0.2">
      <c r="S70" s="80"/>
    </row>
    <row r="71" spans="19:19" x14ac:dyDescent="0.2">
      <c r="S71" s="80"/>
    </row>
    <row r="72" spans="19:19" x14ac:dyDescent="0.2">
      <c r="S72" s="80"/>
    </row>
    <row r="73" spans="19:19" x14ac:dyDescent="0.2">
      <c r="S73" s="80"/>
    </row>
    <row r="74" spans="19:19" x14ac:dyDescent="0.2">
      <c r="S74" s="80"/>
    </row>
    <row r="75" spans="19:19" x14ac:dyDescent="0.2">
      <c r="S75" s="80"/>
    </row>
    <row r="76" spans="19:19" x14ac:dyDescent="0.2">
      <c r="S76" s="80"/>
    </row>
    <row r="77" spans="19:19" x14ac:dyDescent="0.2">
      <c r="S77" s="80"/>
    </row>
    <row r="78" spans="19:19" x14ac:dyDescent="0.2">
      <c r="S78" s="80"/>
    </row>
    <row r="79" spans="19:19" x14ac:dyDescent="0.2">
      <c r="S79" s="80"/>
    </row>
    <row r="80" spans="19:19" x14ac:dyDescent="0.2">
      <c r="S80" s="80"/>
    </row>
    <row r="81" spans="19:19" x14ac:dyDescent="0.2">
      <c r="S81" s="80"/>
    </row>
    <row r="82" spans="19:19" x14ac:dyDescent="0.2">
      <c r="S82" s="80"/>
    </row>
    <row r="83" spans="19:19" x14ac:dyDescent="0.2">
      <c r="S83" s="80"/>
    </row>
    <row r="84" spans="19:19" x14ac:dyDescent="0.2">
      <c r="S84" s="80"/>
    </row>
    <row r="85" spans="19:19" x14ac:dyDescent="0.2">
      <c r="S85" s="80"/>
    </row>
    <row r="86" spans="19:19" x14ac:dyDescent="0.2">
      <c r="S86" s="80"/>
    </row>
    <row r="87" spans="19:19" x14ac:dyDescent="0.2">
      <c r="S87" s="80"/>
    </row>
    <row r="88" spans="19:19" x14ac:dyDescent="0.2">
      <c r="S88" s="80"/>
    </row>
    <row r="89" spans="19:19" x14ac:dyDescent="0.2">
      <c r="S89" s="80"/>
    </row>
    <row r="90" spans="19:19" x14ac:dyDescent="0.2">
      <c r="S90" s="80"/>
    </row>
    <row r="91" spans="19:19" x14ac:dyDescent="0.2">
      <c r="S91" s="80"/>
    </row>
    <row r="92" spans="19:19" x14ac:dyDescent="0.2">
      <c r="S92" s="80"/>
    </row>
    <row r="93" spans="19:19" x14ac:dyDescent="0.2">
      <c r="S93" s="80"/>
    </row>
    <row r="94" spans="19:19" x14ac:dyDescent="0.2">
      <c r="S94" s="80"/>
    </row>
    <row r="95" spans="19:19" x14ac:dyDescent="0.2">
      <c r="S95" s="80"/>
    </row>
    <row r="96" spans="19:19" x14ac:dyDescent="0.2">
      <c r="S96" s="80"/>
    </row>
    <row r="97" spans="19:19" x14ac:dyDescent="0.2">
      <c r="S97" s="80"/>
    </row>
    <row r="98" spans="19:19" x14ac:dyDescent="0.2">
      <c r="S98" s="80"/>
    </row>
    <row r="99" spans="19:19" x14ac:dyDescent="0.2">
      <c r="S99" s="80"/>
    </row>
    <row r="100" spans="19:19" x14ac:dyDescent="0.2">
      <c r="S100" s="80"/>
    </row>
    <row r="101" spans="19:19" x14ac:dyDescent="0.2">
      <c r="S101" s="80"/>
    </row>
    <row r="102" spans="19:19" x14ac:dyDescent="0.2">
      <c r="S102" s="80"/>
    </row>
    <row r="103" spans="19:19" x14ac:dyDescent="0.2">
      <c r="S103" s="80"/>
    </row>
    <row r="104" spans="19:19" x14ac:dyDescent="0.2">
      <c r="S104" s="80"/>
    </row>
    <row r="105" spans="19:19" x14ac:dyDescent="0.2">
      <c r="S105" s="80"/>
    </row>
    <row r="106" spans="19:19" x14ac:dyDescent="0.2">
      <c r="S106" s="80"/>
    </row>
    <row r="107" spans="19:19" x14ac:dyDescent="0.2">
      <c r="S107" s="80"/>
    </row>
    <row r="108" spans="19:19" x14ac:dyDescent="0.2">
      <c r="S108" s="80"/>
    </row>
    <row r="109" spans="19:19" x14ac:dyDescent="0.2">
      <c r="S109" s="80"/>
    </row>
    <row r="110" spans="19:19" x14ac:dyDescent="0.2">
      <c r="S110" s="80"/>
    </row>
    <row r="111" spans="19:19" x14ac:dyDescent="0.2">
      <c r="S111" s="80"/>
    </row>
    <row r="112" spans="19:19" x14ac:dyDescent="0.2">
      <c r="S112" s="80"/>
    </row>
    <row r="113" spans="19:19" x14ac:dyDescent="0.2">
      <c r="S113" s="80"/>
    </row>
    <row r="114" spans="19:19" x14ac:dyDescent="0.2">
      <c r="S114" s="80"/>
    </row>
    <row r="115" spans="19:19" x14ac:dyDescent="0.2">
      <c r="S115" s="80"/>
    </row>
    <row r="116" spans="19:19" x14ac:dyDescent="0.2">
      <c r="S116" s="80"/>
    </row>
    <row r="117" spans="19:19" x14ac:dyDescent="0.2">
      <c r="S117" s="80"/>
    </row>
    <row r="118" spans="19:19" x14ac:dyDescent="0.2">
      <c r="S118" s="80"/>
    </row>
    <row r="119" spans="19:19" x14ac:dyDescent="0.2">
      <c r="S119" s="80"/>
    </row>
    <row r="120" spans="19:19" x14ac:dyDescent="0.2">
      <c r="S120" s="80"/>
    </row>
    <row r="121" spans="19:19" x14ac:dyDescent="0.2">
      <c r="S121" s="80"/>
    </row>
    <row r="122" spans="19:19" x14ac:dyDescent="0.2">
      <c r="S122" s="80"/>
    </row>
    <row r="123" spans="19:19" x14ac:dyDescent="0.2">
      <c r="S123" s="80"/>
    </row>
    <row r="124" spans="19:19" x14ac:dyDescent="0.2">
      <c r="S124" s="80"/>
    </row>
    <row r="125" spans="19:19" x14ac:dyDescent="0.2">
      <c r="S125" s="80"/>
    </row>
    <row r="126" spans="19:19" x14ac:dyDescent="0.2">
      <c r="S126" s="80"/>
    </row>
    <row r="127" spans="19:19" x14ac:dyDescent="0.2">
      <c r="S127" s="80"/>
    </row>
    <row r="128" spans="19:19" x14ac:dyDescent="0.2">
      <c r="S128" s="80"/>
    </row>
    <row r="129" spans="19:19" x14ac:dyDescent="0.2">
      <c r="S129" s="80"/>
    </row>
    <row r="130" spans="19:19" x14ac:dyDescent="0.2">
      <c r="S130" s="80"/>
    </row>
    <row r="131" spans="19:19" x14ac:dyDescent="0.2">
      <c r="S131" s="80"/>
    </row>
    <row r="132" spans="19:19" x14ac:dyDescent="0.2">
      <c r="S132" s="80"/>
    </row>
    <row r="133" spans="19:19" x14ac:dyDescent="0.2">
      <c r="S133" s="80"/>
    </row>
    <row r="134" spans="19:19" x14ac:dyDescent="0.2">
      <c r="S134" s="80"/>
    </row>
    <row r="135" spans="19:19" x14ac:dyDescent="0.2">
      <c r="S135" s="80"/>
    </row>
    <row r="136" spans="19:19" x14ac:dyDescent="0.2">
      <c r="S136" s="80"/>
    </row>
    <row r="137" spans="19:19" x14ac:dyDescent="0.2">
      <c r="S137" s="80"/>
    </row>
    <row r="138" spans="19:19" x14ac:dyDescent="0.2">
      <c r="S138" s="80"/>
    </row>
    <row r="139" spans="19:19" x14ac:dyDescent="0.2">
      <c r="S139" s="80"/>
    </row>
    <row r="140" spans="19:19" x14ac:dyDescent="0.2">
      <c r="S140" s="80"/>
    </row>
    <row r="141" spans="19:19" x14ac:dyDescent="0.2">
      <c r="S141" s="80"/>
    </row>
    <row r="142" spans="19:19" x14ac:dyDescent="0.2">
      <c r="S142" s="80"/>
    </row>
    <row r="143" spans="19:19" x14ac:dyDescent="0.2">
      <c r="S143" s="80"/>
    </row>
    <row r="144" spans="19:19" x14ac:dyDescent="0.2">
      <c r="S144" s="80"/>
    </row>
    <row r="145" spans="19:19" x14ac:dyDescent="0.2">
      <c r="S145" s="80"/>
    </row>
    <row r="146" spans="19:19" x14ac:dyDescent="0.2">
      <c r="S146" s="80"/>
    </row>
    <row r="147" spans="19:19" x14ac:dyDescent="0.2">
      <c r="S147" s="80"/>
    </row>
    <row r="148" spans="19:19" x14ac:dyDescent="0.2">
      <c r="S148" s="80"/>
    </row>
    <row r="149" spans="19:19" x14ac:dyDescent="0.2">
      <c r="S149" s="80"/>
    </row>
    <row r="150" spans="19:19" x14ac:dyDescent="0.2">
      <c r="S150" s="80"/>
    </row>
    <row r="151" spans="19:19" x14ac:dyDescent="0.2">
      <c r="S151" s="80"/>
    </row>
    <row r="152" spans="19:19" x14ac:dyDescent="0.2">
      <c r="S152" s="80"/>
    </row>
    <row r="153" spans="19:19" x14ac:dyDescent="0.2">
      <c r="S153" s="80"/>
    </row>
    <row r="154" spans="19:19" x14ac:dyDescent="0.2">
      <c r="S154" s="80"/>
    </row>
    <row r="155" spans="19:19" x14ac:dyDescent="0.2">
      <c r="S155" s="80"/>
    </row>
    <row r="156" spans="19:19" x14ac:dyDescent="0.2">
      <c r="S156" s="80"/>
    </row>
    <row r="157" spans="19:19" x14ac:dyDescent="0.2">
      <c r="S157" s="80"/>
    </row>
    <row r="158" spans="19:19" x14ac:dyDescent="0.2">
      <c r="S158" s="80"/>
    </row>
    <row r="159" spans="19:19" x14ac:dyDescent="0.2">
      <c r="S159" s="80"/>
    </row>
    <row r="160" spans="19:19" x14ac:dyDescent="0.2">
      <c r="S160" s="80"/>
    </row>
    <row r="161" spans="19:19" x14ac:dyDescent="0.2">
      <c r="S161" s="80"/>
    </row>
    <row r="162" spans="19:19" x14ac:dyDescent="0.2">
      <c r="S162" s="80"/>
    </row>
    <row r="163" spans="19:19" x14ac:dyDescent="0.2">
      <c r="S163" s="80"/>
    </row>
    <row r="164" spans="19:19" x14ac:dyDescent="0.2">
      <c r="S164" s="80"/>
    </row>
    <row r="165" spans="19:19" x14ac:dyDescent="0.2">
      <c r="S165" s="80"/>
    </row>
    <row r="166" spans="19:19" x14ac:dyDescent="0.2">
      <c r="S166" s="80"/>
    </row>
    <row r="167" spans="19:19" x14ac:dyDescent="0.2">
      <c r="S167" s="80"/>
    </row>
    <row r="168" spans="19:19" x14ac:dyDescent="0.2">
      <c r="S168" s="80"/>
    </row>
    <row r="169" spans="19:19" x14ac:dyDescent="0.2">
      <c r="S169" s="80"/>
    </row>
    <row r="170" spans="19:19" x14ac:dyDescent="0.2">
      <c r="S170" s="80"/>
    </row>
    <row r="171" spans="19:19" x14ac:dyDescent="0.2">
      <c r="S171" s="80"/>
    </row>
    <row r="172" spans="19:19" x14ac:dyDescent="0.2">
      <c r="S172" s="80"/>
    </row>
    <row r="173" spans="19:19" x14ac:dyDescent="0.2">
      <c r="S173" s="80"/>
    </row>
    <row r="174" spans="19:19" x14ac:dyDescent="0.2">
      <c r="S174" s="80"/>
    </row>
    <row r="175" spans="19:19" x14ac:dyDescent="0.2">
      <c r="S175" s="80"/>
    </row>
    <row r="176" spans="19:19" x14ac:dyDescent="0.2">
      <c r="S176" s="80"/>
    </row>
    <row r="177" spans="19:19" x14ac:dyDescent="0.2">
      <c r="S177" s="80"/>
    </row>
    <row r="178" spans="19:19" x14ac:dyDescent="0.2">
      <c r="S178" s="80"/>
    </row>
    <row r="179" spans="19:19" x14ac:dyDescent="0.2">
      <c r="S179" s="80"/>
    </row>
    <row r="180" spans="19:19" x14ac:dyDescent="0.2">
      <c r="S180" s="80"/>
    </row>
    <row r="181" spans="19:19" x14ac:dyDescent="0.2">
      <c r="S181" s="80"/>
    </row>
    <row r="182" spans="19:19" x14ac:dyDescent="0.2">
      <c r="S182" s="80"/>
    </row>
    <row r="183" spans="19:19" x14ac:dyDescent="0.2">
      <c r="S183" s="80"/>
    </row>
    <row r="184" spans="19:19" x14ac:dyDescent="0.2">
      <c r="S184" s="80"/>
    </row>
    <row r="185" spans="19:19" x14ac:dyDescent="0.2">
      <c r="S185" s="80"/>
    </row>
    <row r="186" spans="19:19" x14ac:dyDescent="0.2">
      <c r="S186" s="80"/>
    </row>
    <row r="187" spans="19:19" x14ac:dyDescent="0.2">
      <c r="S187" s="80"/>
    </row>
    <row r="188" spans="19:19" x14ac:dyDescent="0.2">
      <c r="S188" s="80"/>
    </row>
    <row r="189" spans="19:19" x14ac:dyDescent="0.2">
      <c r="S189" s="80"/>
    </row>
    <row r="190" spans="19:19" x14ac:dyDescent="0.2">
      <c r="S190" s="80"/>
    </row>
    <row r="191" spans="19:19" x14ac:dyDescent="0.2">
      <c r="S191" s="80"/>
    </row>
    <row r="192" spans="19:19" x14ac:dyDescent="0.2">
      <c r="S192" s="80"/>
    </row>
    <row r="193" spans="19:19" x14ac:dyDescent="0.2">
      <c r="S193" s="80"/>
    </row>
    <row r="194" spans="19:19" x14ac:dyDescent="0.2">
      <c r="S194" s="80"/>
    </row>
    <row r="195" spans="19:19" x14ac:dyDescent="0.2">
      <c r="S195" s="80"/>
    </row>
    <row r="196" spans="19:19" x14ac:dyDescent="0.2">
      <c r="S196" s="80"/>
    </row>
    <row r="197" spans="19:19" x14ac:dyDescent="0.2">
      <c r="S197" s="80"/>
    </row>
    <row r="198" spans="19:19" x14ac:dyDescent="0.2">
      <c r="S198" s="80"/>
    </row>
    <row r="199" spans="19:19" x14ac:dyDescent="0.2">
      <c r="S199" s="80"/>
    </row>
    <row r="200" spans="19:19" x14ac:dyDescent="0.2">
      <c r="S200" s="80"/>
    </row>
    <row r="201" spans="19:19" x14ac:dyDescent="0.2">
      <c r="S201" s="80"/>
    </row>
    <row r="202" spans="19:19" x14ac:dyDescent="0.2">
      <c r="S202" s="80"/>
    </row>
    <row r="203" spans="19:19" x14ac:dyDescent="0.2">
      <c r="S203" s="80"/>
    </row>
    <row r="204" spans="19:19" x14ac:dyDescent="0.2">
      <c r="S204" s="80"/>
    </row>
    <row r="205" spans="19:19" x14ac:dyDescent="0.2">
      <c r="S205" s="80"/>
    </row>
    <row r="206" spans="19:19" x14ac:dyDescent="0.2">
      <c r="S206" s="80"/>
    </row>
    <row r="207" spans="19:19" x14ac:dyDescent="0.2">
      <c r="S207" s="80"/>
    </row>
    <row r="208" spans="19:19" x14ac:dyDescent="0.2">
      <c r="S208" s="80"/>
    </row>
    <row r="209" spans="19:19" x14ac:dyDescent="0.2">
      <c r="S209" s="80"/>
    </row>
    <row r="210" spans="19:19" x14ac:dyDescent="0.2">
      <c r="S210" s="80"/>
    </row>
  </sheetData>
  <mergeCells count="34">
    <mergeCell ref="B5:C5"/>
    <mergeCell ref="D5:F5"/>
    <mergeCell ref="I5:J5"/>
    <mergeCell ref="K5:O5"/>
    <mergeCell ref="B2:P2"/>
    <mergeCell ref="B4:C4"/>
    <mergeCell ref="D4:F4"/>
    <mergeCell ref="I4:J4"/>
    <mergeCell ref="K4:O4"/>
    <mergeCell ref="D6:F6"/>
    <mergeCell ref="I6:J6"/>
    <mergeCell ref="K6:O6"/>
    <mergeCell ref="H8:J8"/>
    <mergeCell ref="K8:L8"/>
    <mergeCell ref="M8:Q8"/>
    <mergeCell ref="T8:X8"/>
    <mergeCell ref="Y8:AC8"/>
    <mergeCell ref="B41:G41"/>
    <mergeCell ref="I41:K45"/>
    <mergeCell ref="L41:O41"/>
    <mergeCell ref="E42:G42"/>
    <mergeCell ref="L42:M42"/>
    <mergeCell ref="N42:O42"/>
    <mergeCell ref="E43:G43"/>
    <mergeCell ref="L43:M43"/>
    <mergeCell ref="E46:G46"/>
    <mergeCell ref="E47:G47"/>
    <mergeCell ref="E48:G48"/>
    <mergeCell ref="N43:O43"/>
    <mergeCell ref="E44:G44"/>
    <mergeCell ref="L44:O44"/>
    <mergeCell ref="E45:G45"/>
    <mergeCell ref="L45:M45"/>
    <mergeCell ref="N45:O45"/>
  </mergeCells>
  <conditionalFormatting sqref="J10:J40">
    <cfRule type="expression" dxfId="28" priority="2" stopIfTrue="1">
      <formula>IF(I10="Inland",TRUE,FALSE)</formula>
    </cfRule>
    <cfRule type="expression" dxfId="27" priority="3" stopIfTrue="1">
      <formula>IF(I10="Keines",TRUE,FALSE)</formula>
    </cfRule>
    <cfRule type="expression" dxfId="26" priority="4" stopIfTrue="1">
      <formula>IF(I10&lt;&gt;"Keines",TRUE,FALSE)</formula>
    </cfRule>
  </conditionalFormatting>
  <conditionalFormatting sqref="K10:K40">
    <cfRule type="expression" dxfId="25" priority="1">
      <formula>"wenn($K$10=""Beleg"";wahr;falsch)"</formula>
    </cfRule>
  </conditionalFormatting>
  <dataValidations count="2">
    <dataValidation type="list" allowBlank="1" showInputMessage="1" showErrorMessage="1" sqref="K5:O5">
      <formula1>#REF!</formula1>
    </dataValidation>
    <dataValidation type="list" allowBlank="1" showInputMessage="1" showErrorMessage="1" sqref="I10:I40">
      <formula1>INDIRECT(H10)</formula1>
    </dataValidation>
  </dataValidations>
  <printOptions horizontalCentered="1" verticalCentered="1"/>
  <pageMargins left="0.15748031496062992" right="0.19685039370078741" top="0.19685039370078741" bottom="0.19685039370078741" header="0" footer="0"/>
  <pageSetup paperSize="9" scale="53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Kostentabelle!$H$1:$H$3</xm:f>
          </x14:formula1>
          <xm:sqref>K10:K40</xm:sqref>
        </x14:dataValidation>
        <x14:dataValidation type="list" allowBlank="1" showInputMessage="1" showErrorMessage="1">
          <x14:formula1>
            <xm:f>Kostentabelle!$F$2:$F$6</xm:f>
          </x14:formula1>
          <xm:sqref>H10:H40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autoPageBreaks="0" fitToPage="1"/>
  </sheetPr>
  <dimension ref="A2:AC210"/>
  <sheetViews>
    <sheetView showGridLines="0" showZeros="0" showOutlineSymbols="0" zoomScale="85" zoomScaleNormal="85" workbookViewId="0">
      <selection activeCell="D4" sqref="D4:F4"/>
    </sheetView>
  </sheetViews>
  <sheetFormatPr baseColWidth="10" defaultColWidth="9.140625" defaultRowHeight="12.75" x14ac:dyDescent="0.2"/>
  <cols>
    <col min="1" max="1" width="6.7109375" style="60" customWidth="1"/>
    <col min="2" max="2" width="7" style="60" customWidth="1"/>
    <col min="3" max="3" width="37.85546875" style="60" customWidth="1"/>
    <col min="4" max="4" width="63" style="60" customWidth="1"/>
    <col min="5" max="7" width="7.7109375" style="60" customWidth="1"/>
    <col min="8" max="8" width="15.28515625" style="60" bestFit="1" customWidth="1"/>
    <col min="9" max="9" width="26.5703125" style="60" customWidth="1"/>
    <col min="10" max="10" width="11.7109375" style="60" customWidth="1"/>
    <col min="11" max="11" width="9.7109375" style="60" customWidth="1"/>
    <col min="12" max="12" width="11.7109375" style="60" customWidth="1"/>
    <col min="13" max="13" width="12.7109375" style="60" customWidth="1"/>
    <col min="14" max="14" width="12.85546875" style="60" customWidth="1"/>
    <col min="15" max="15" width="10.7109375" style="60" customWidth="1"/>
    <col min="16" max="17" width="12" style="60" customWidth="1"/>
    <col min="18" max="18" width="161.5703125" style="32" customWidth="1"/>
    <col min="19" max="19" width="9.140625" style="14" customWidth="1"/>
    <col min="20" max="20" width="15.42578125" style="14" customWidth="1"/>
    <col min="21" max="29" width="15.42578125" style="60" customWidth="1"/>
    <col min="30" max="16384" width="9.140625" style="60"/>
  </cols>
  <sheetData>
    <row r="2" spans="1:29" ht="20.25" x14ac:dyDescent="0.2">
      <c r="B2" s="140" t="s">
        <v>39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2"/>
      <c r="Q2" s="13"/>
      <c r="R2" s="20"/>
    </row>
    <row r="3" spans="1:29" x14ac:dyDescent="0.2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  <c r="Q3" s="17"/>
      <c r="R3" s="20"/>
    </row>
    <row r="4" spans="1:29" x14ac:dyDescent="0.2">
      <c r="B4" s="118" t="s">
        <v>40</v>
      </c>
      <c r="C4" s="119"/>
      <c r="D4" s="143"/>
      <c r="E4" s="144"/>
      <c r="F4" s="145"/>
      <c r="G4" s="18"/>
      <c r="H4" s="18"/>
      <c r="I4" s="118" t="s">
        <v>42</v>
      </c>
      <c r="J4" s="119"/>
      <c r="K4" s="146"/>
      <c r="L4" s="147"/>
      <c r="M4" s="147"/>
      <c r="N4" s="147"/>
      <c r="O4" s="148"/>
      <c r="P4" s="19"/>
      <c r="Q4" s="19"/>
      <c r="R4" s="33"/>
    </row>
    <row r="5" spans="1:29" x14ac:dyDescent="0.2">
      <c r="B5" s="125" t="s">
        <v>41</v>
      </c>
      <c r="C5" s="126"/>
      <c r="D5" s="132"/>
      <c r="E5" s="133"/>
      <c r="F5" s="134"/>
      <c r="G5" s="18"/>
      <c r="H5" s="18"/>
      <c r="I5" s="135" t="s">
        <v>66</v>
      </c>
      <c r="J5" s="136"/>
      <c r="K5" s="137" t="s">
        <v>35</v>
      </c>
      <c r="L5" s="138"/>
      <c r="M5" s="138"/>
      <c r="N5" s="138"/>
      <c r="O5" s="139"/>
      <c r="P5" s="19"/>
      <c r="Q5" s="19"/>
      <c r="R5" s="33"/>
    </row>
    <row r="6" spans="1:29" x14ac:dyDescent="0.2">
      <c r="B6" s="21"/>
      <c r="C6" s="21"/>
      <c r="D6" s="124"/>
      <c r="E6" s="124"/>
      <c r="F6" s="124"/>
      <c r="G6" s="22"/>
      <c r="H6" s="66"/>
      <c r="I6" s="125" t="s">
        <v>43</v>
      </c>
      <c r="J6" s="126"/>
      <c r="K6" s="127">
        <v>0.42</v>
      </c>
      <c r="L6" s="127"/>
      <c r="M6" s="127"/>
      <c r="N6" s="127"/>
      <c r="O6" s="128"/>
      <c r="P6" s="23"/>
      <c r="Q6" s="23"/>
      <c r="R6" s="34"/>
    </row>
    <row r="7" spans="1:29" x14ac:dyDescent="0.2">
      <c r="B7" s="24"/>
      <c r="P7" s="23"/>
      <c r="Q7" s="23"/>
      <c r="R7" s="34"/>
    </row>
    <row r="8" spans="1:29" ht="25.5" customHeight="1" x14ac:dyDescent="0.2">
      <c r="A8" s="30" t="s">
        <v>67</v>
      </c>
      <c r="B8" s="25" t="s">
        <v>4</v>
      </c>
      <c r="C8" s="25" t="s">
        <v>0</v>
      </c>
      <c r="D8" s="25" t="s">
        <v>1</v>
      </c>
      <c r="E8" s="25" t="s">
        <v>5</v>
      </c>
      <c r="F8" s="25" t="s">
        <v>6</v>
      </c>
      <c r="G8" s="25" t="s">
        <v>7</v>
      </c>
      <c r="H8" s="129" t="s">
        <v>10</v>
      </c>
      <c r="I8" s="130"/>
      <c r="J8" s="131"/>
      <c r="K8" s="129" t="s">
        <v>17</v>
      </c>
      <c r="L8" s="131"/>
      <c r="M8" s="129" t="s">
        <v>11</v>
      </c>
      <c r="N8" s="130"/>
      <c r="O8" s="130"/>
      <c r="P8" s="130"/>
      <c r="Q8" s="131"/>
      <c r="R8" s="31"/>
      <c r="S8" s="80"/>
      <c r="T8" s="109" t="s">
        <v>257</v>
      </c>
      <c r="U8" s="109"/>
      <c r="V8" s="109"/>
      <c r="W8" s="109"/>
      <c r="X8" s="109"/>
      <c r="Y8" s="109" t="s">
        <v>17</v>
      </c>
      <c r="Z8" s="109"/>
      <c r="AA8" s="109"/>
      <c r="AB8" s="109"/>
      <c r="AC8" s="109"/>
    </row>
    <row r="9" spans="1:29" x14ac:dyDescent="0.2">
      <c r="A9" s="26" t="s">
        <v>68</v>
      </c>
      <c r="B9" s="26"/>
      <c r="C9" s="26"/>
      <c r="D9" s="26"/>
      <c r="E9" s="27" t="s">
        <v>15</v>
      </c>
      <c r="F9" s="27" t="s">
        <v>15</v>
      </c>
      <c r="G9" s="26"/>
      <c r="H9" s="26"/>
      <c r="I9" s="27"/>
      <c r="J9" s="27" t="s">
        <v>3</v>
      </c>
      <c r="K9" s="27"/>
      <c r="L9" s="27" t="s">
        <v>3</v>
      </c>
      <c r="M9" s="27" t="s">
        <v>36</v>
      </c>
      <c r="N9" s="27" t="s">
        <v>37</v>
      </c>
      <c r="O9" s="27" t="s">
        <v>12</v>
      </c>
      <c r="P9" s="27" t="s">
        <v>254</v>
      </c>
      <c r="Q9" s="27" t="s">
        <v>69</v>
      </c>
      <c r="R9" s="78"/>
      <c r="S9" s="80"/>
      <c r="T9" s="82" t="s">
        <v>73</v>
      </c>
      <c r="U9" s="82" t="s">
        <v>126</v>
      </c>
      <c r="V9" s="82" t="s">
        <v>172</v>
      </c>
      <c r="W9" s="82" t="s">
        <v>203</v>
      </c>
      <c r="X9" s="82" t="s">
        <v>206</v>
      </c>
      <c r="Y9" s="82" t="s">
        <v>73</v>
      </c>
      <c r="Z9" s="82" t="s">
        <v>126</v>
      </c>
      <c r="AA9" s="82" t="s">
        <v>172</v>
      </c>
      <c r="AB9" s="82" t="s">
        <v>203</v>
      </c>
      <c r="AC9" s="82" t="s">
        <v>206</v>
      </c>
    </row>
    <row r="10" spans="1:29" s="38" customFormat="1" ht="15" x14ac:dyDescent="0.2">
      <c r="A10" s="51"/>
      <c r="B10" s="36"/>
      <c r="C10" s="40"/>
      <c r="D10" s="40"/>
      <c r="E10" s="37"/>
      <c r="F10" s="37"/>
      <c r="G10" s="86">
        <f t="shared" ref="G10:G40" si="0">IF((F10-E10)*24&gt;11.01,24,IF((F10-E10)*24&gt;3,IF(F10&gt;E10,ABS(ROUNDUP((F10-E10)*24,0)),ABS(ROUNDUP((IF(TEXT(E10,"H")&lt;&gt;"0",24-TEXT(E10,"HH"),0)+TEXT(F10,"HH")),0))),0))</f>
        <v>0</v>
      </c>
      <c r="H10" s="40"/>
      <c r="I10" s="40"/>
      <c r="J10" s="44">
        <f>IF(I10 &lt;&gt; "Keines",IF(G10&lt;=3,0,IF(G10&gt;3,IF(G10&lt;=12,G10/12*VLOOKUP(I10,Kostentabelle!$B$2:$D$175,2,FALSE),VLOOKUP(I10,Kostentabelle!$B$2:$D$175,2,FALSE)))),"")</f>
        <v>0</v>
      </c>
      <c r="K10" s="40"/>
      <c r="L10" s="42" t="str">
        <f>IF(K10="","",IF(K10="Beleg","",IF(K10="Nein","",VLOOKUP(I10,Kostentabelle!$B$2:$D$175,3,FALSE))))</f>
        <v/>
      </c>
      <c r="M10" s="40"/>
      <c r="N10" s="40"/>
      <c r="O10" s="54" t="str">
        <f t="shared" ref="O10:O40" si="1">IF(OR(M10="",N10=""),"",N10-M10)</f>
        <v/>
      </c>
      <c r="P10" s="56" t="str">
        <f>IF(O10="","",$K$6*O10)</f>
        <v/>
      </c>
      <c r="Q10" s="56" t="str">
        <f>IF(OR(A10="",O10=""),"",A10*0.05*O10)</f>
        <v/>
      </c>
      <c r="R10" s="79"/>
      <c r="S10" s="81"/>
      <c r="T10" s="83" t="str">
        <f>IF($H10=T$9,$J10,"")</f>
        <v/>
      </c>
      <c r="U10" s="83" t="str">
        <f t="shared" ref="U10:X25" si="2">IF($H10=U$9,$J10,"")</f>
        <v/>
      </c>
      <c r="V10" s="83" t="str">
        <f t="shared" si="2"/>
        <v/>
      </c>
      <c r="W10" s="83" t="str">
        <f t="shared" si="2"/>
        <v/>
      </c>
      <c r="X10" s="83" t="str">
        <f t="shared" si="2"/>
        <v/>
      </c>
      <c r="Y10" s="84" t="str">
        <f>IF($H10=Y$9,$L10,"")</f>
        <v/>
      </c>
      <c r="Z10" s="84" t="str">
        <f t="shared" ref="Z10:AC25" si="3">IF($H10=Z$9,$L10,"")</f>
        <v/>
      </c>
      <c r="AA10" s="84" t="str">
        <f t="shared" si="3"/>
        <v/>
      </c>
      <c r="AB10" s="84" t="str">
        <f t="shared" si="3"/>
        <v/>
      </c>
      <c r="AC10" s="84" t="str">
        <f t="shared" si="3"/>
        <v/>
      </c>
    </row>
    <row r="11" spans="1:29" s="38" customFormat="1" ht="15" x14ac:dyDescent="0.2">
      <c r="A11" s="52"/>
      <c r="B11" s="39"/>
      <c r="C11" s="40"/>
      <c r="D11" s="40"/>
      <c r="E11" s="41"/>
      <c r="F11" s="41"/>
      <c r="G11" s="43">
        <f t="shared" si="0"/>
        <v>0</v>
      </c>
      <c r="H11" s="40"/>
      <c r="I11" s="40"/>
      <c r="J11" s="44">
        <f>IF(I11 &lt;&gt; "Keines",IF(G11&lt;=3,0,IF(G11&gt;3,IF(G11&lt;=12,G11/12*VLOOKUP(I11,Kostentabelle!$B$2:$D$175,2,FALSE),VLOOKUP(I11,Kostentabelle!$B$2:$D$175,2,FALSE)))),"")</f>
        <v>0</v>
      </c>
      <c r="K11" s="40"/>
      <c r="L11" s="42" t="str">
        <f>IF(K11="","",IF(K11="Beleg","",IF(K11="Nein","",VLOOKUP(I11,Kostentabelle!$B$2:$D$175,3,FALSE))))</f>
        <v/>
      </c>
      <c r="M11" s="40"/>
      <c r="N11" s="40"/>
      <c r="O11" s="54" t="str">
        <f t="shared" si="1"/>
        <v/>
      </c>
      <c r="P11" s="77" t="str">
        <f t="shared" ref="P11:P40" si="4">IF(O11="","",$K$6*O11)</f>
        <v/>
      </c>
      <c r="Q11" s="77" t="str">
        <f t="shared" ref="Q11:Q40" si="5">IF(OR(A11="",O11=""),"",A11*0.05*O11)</f>
        <v/>
      </c>
      <c r="R11" s="79"/>
      <c r="S11" s="81"/>
      <c r="T11" s="83" t="str">
        <f t="shared" ref="T11:X40" si="6">IF($H11=T$9,$J11,"")</f>
        <v/>
      </c>
      <c r="U11" s="83" t="str">
        <f t="shared" si="2"/>
        <v/>
      </c>
      <c r="V11" s="83" t="str">
        <f t="shared" si="2"/>
        <v/>
      </c>
      <c r="W11" s="83" t="str">
        <f t="shared" si="2"/>
        <v/>
      </c>
      <c r="X11" s="83" t="str">
        <f t="shared" si="2"/>
        <v/>
      </c>
      <c r="Y11" s="84" t="str">
        <f t="shared" ref="Y11:AC40" si="7">IF($H11=Y$9,$L11,"")</f>
        <v/>
      </c>
      <c r="Z11" s="84" t="str">
        <f t="shared" si="3"/>
        <v/>
      </c>
      <c r="AA11" s="84" t="str">
        <f t="shared" si="3"/>
        <v/>
      </c>
      <c r="AB11" s="84" t="str">
        <f t="shared" si="3"/>
        <v/>
      </c>
      <c r="AC11" s="84" t="str">
        <f t="shared" si="3"/>
        <v/>
      </c>
    </row>
    <row r="12" spans="1:29" s="38" customFormat="1" ht="15" x14ac:dyDescent="0.2">
      <c r="A12" s="52"/>
      <c r="B12" s="39"/>
      <c r="C12" s="40"/>
      <c r="D12" s="40"/>
      <c r="E12" s="41"/>
      <c r="F12" s="41"/>
      <c r="G12" s="43">
        <f t="shared" si="0"/>
        <v>0</v>
      </c>
      <c r="H12" s="40"/>
      <c r="I12" s="40"/>
      <c r="J12" s="44">
        <f>IF(I12 &lt;&gt; "Keines",IF(G12&lt;=3,0,IF(G12&gt;3,IF(G12&lt;=12,G12/12*VLOOKUP(I12,Kostentabelle!$B$2:$D$175,2,FALSE),VLOOKUP(I12,Kostentabelle!$B$2:$D$175,2,FALSE)))),"")</f>
        <v>0</v>
      </c>
      <c r="K12" s="40"/>
      <c r="L12" s="42" t="str">
        <f>IF(K12="","",IF(K12="Beleg","",IF(K12="Nein","",VLOOKUP(I12,Kostentabelle!$B$2:$D$175,3,FALSE))))</f>
        <v/>
      </c>
      <c r="M12" s="40"/>
      <c r="N12" s="40"/>
      <c r="O12" s="54" t="str">
        <f t="shared" si="1"/>
        <v/>
      </c>
      <c r="P12" s="77" t="str">
        <f t="shared" si="4"/>
        <v/>
      </c>
      <c r="Q12" s="77" t="str">
        <f t="shared" si="5"/>
        <v/>
      </c>
      <c r="R12" s="79"/>
      <c r="S12" s="81"/>
      <c r="T12" s="83" t="str">
        <f t="shared" si="6"/>
        <v/>
      </c>
      <c r="U12" s="83" t="str">
        <f t="shared" si="2"/>
        <v/>
      </c>
      <c r="V12" s="83" t="str">
        <f t="shared" si="2"/>
        <v/>
      </c>
      <c r="W12" s="83" t="str">
        <f t="shared" si="2"/>
        <v/>
      </c>
      <c r="X12" s="83" t="str">
        <f t="shared" si="2"/>
        <v/>
      </c>
      <c r="Y12" s="84" t="str">
        <f t="shared" si="7"/>
        <v/>
      </c>
      <c r="Z12" s="84" t="str">
        <f t="shared" si="3"/>
        <v/>
      </c>
      <c r="AA12" s="84" t="str">
        <f t="shared" si="3"/>
        <v/>
      </c>
      <c r="AB12" s="84" t="str">
        <f t="shared" si="3"/>
        <v/>
      </c>
      <c r="AC12" s="84" t="str">
        <f t="shared" si="3"/>
        <v/>
      </c>
    </row>
    <row r="13" spans="1:29" s="38" customFormat="1" ht="15" x14ac:dyDescent="0.2">
      <c r="A13" s="52">
        <v>0</v>
      </c>
      <c r="B13" s="39"/>
      <c r="C13" s="40"/>
      <c r="D13" s="40"/>
      <c r="E13" s="41"/>
      <c r="F13" s="41"/>
      <c r="G13" s="43">
        <f t="shared" si="0"/>
        <v>0</v>
      </c>
      <c r="H13" s="40"/>
      <c r="I13" s="40"/>
      <c r="J13" s="44">
        <f>IF(I13 &lt;&gt; "Keines",IF(G13&lt;=3,0,IF(G13&gt;3,IF(G13&lt;=12,G13/12*VLOOKUP(I13,Kostentabelle!$B$2:$D$175,2,FALSE),VLOOKUP(I13,Kostentabelle!$B$2:$D$175,2,FALSE)))),"")</f>
        <v>0</v>
      </c>
      <c r="K13" s="40"/>
      <c r="L13" s="42" t="str">
        <f>IF(K13="","",IF(K13="Beleg","",IF(K13="Nein","",VLOOKUP(I13,Kostentabelle!$B$2:$D$175,3,FALSE))))</f>
        <v/>
      </c>
      <c r="M13" s="40"/>
      <c r="N13" s="40"/>
      <c r="O13" s="54" t="str">
        <f t="shared" si="1"/>
        <v/>
      </c>
      <c r="P13" s="77" t="str">
        <f t="shared" si="4"/>
        <v/>
      </c>
      <c r="Q13" s="77" t="str">
        <f t="shared" si="5"/>
        <v/>
      </c>
      <c r="R13" s="79"/>
      <c r="S13" s="81"/>
      <c r="T13" s="83" t="str">
        <f t="shared" si="6"/>
        <v/>
      </c>
      <c r="U13" s="83" t="str">
        <f t="shared" si="2"/>
        <v/>
      </c>
      <c r="V13" s="83" t="str">
        <f t="shared" si="2"/>
        <v/>
      </c>
      <c r="W13" s="83" t="str">
        <f t="shared" si="2"/>
        <v/>
      </c>
      <c r="X13" s="83" t="str">
        <f t="shared" si="2"/>
        <v/>
      </c>
      <c r="Y13" s="84" t="str">
        <f t="shared" si="7"/>
        <v/>
      </c>
      <c r="Z13" s="84" t="str">
        <f t="shared" si="3"/>
        <v/>
      </c>
      <c r="AA13" s="84" t="str">
        <f t="shared" si="3"/>
        <v/>
      </c>
      <c r="AB13" s="84" t="str">
        <f t="shared" si="3"/>
        <v/>
      </c>
      <c r="AC13" s="84" t="str">
        <f t="shared" si="3"/>
        <v/>
      </c>
    </row>
    <row r="14" spans="1:29" s="38" customFormat="1" ht="15" x14ac:dyDescent="0.2">
      <c r="A14" s="52">
        <v>0</v>
      </c>
      <c r="B14" s="39"/>
      <c r="C14" s="40"/>
      <c r="D14" s="40"/>
      <c r="E14" s="41"/>
      <c r="F14" s="41"/>
      <c r="G14" s="43">
        <f t="shared" si="0"/>
        <v>0</v>
      </c>
      <c r="H14" s="40"/>
      <c r="I14" s="40"/>
      <c r="J14" s="44">
        <f>IF(I14 &lt;&gt; "Keines",IF(G14&lt;=3,0,IF(G14&gt;3,IF(G14&lt;=12,G14/12*VLOOKUP(I14,Kostentabelle!$B$2:$D$175,2,FALSE),VLOOKUP(I14,Kostentabelle!$B$2:$D$175,2,FALSE)))),"")</f>
        <v>0</v>
      </c>
      <c r="K14" s="40"/>
      <c r="L14" s="42" t="str">
        <f>IF(K14="","",IF(K14="Beleg","",IF(K14="Nein","",VLOOKUP(I14,Kostentabelle!$B$2:$D$175,3,FALSE))))</f>
        <v/>
      </c>
      <c r="M14" s="40"/>
      <c r="N14" s="40"/>
      <c r="O14" s="54" t="str">
        <f t="shared" si="1"/>
        <v/>
      </c>
      <c r="P14" s="77" t="str">
        <f t="shared" si="4"/>
        <v/>
      </c>
      <c r="Q14" s="77" t="str">
        <f t="shared" si="5"/>
        <v/>
      </c>
      <c r="R14" s="79"/>
      <c r="S14" s="81"/>
      <c r="T14" s="83" t="str">
        <f t="shared" si="6"/>
        <v/>
      </c>
      <c r="U14" s="83" t="str">
        <f t="shared" si="2"/>
        <v/>
      </c>
      <c r="V14" s="83" t="str">
        <f t="shared" si="2"/>
        <v/>
      </c>
      <c r="W14" s="83" t="str">
        <f t="shared" si="2"/>
        <v/>
      </c>
      <c r="X14" s="83" t="str">
        <f t="shared" si="2"/>
        <v/>
      </c>
      <c r="Y14" s="84" t="str">
        <f t="shared" si="7"/>
        <v/>
      </c>
      <c r="Z14" s="84" t="str">
        <f t="shared" si="3"/>
        <v/>
      </c>
      <c r="AA14" s="84" t="str">
        <f t="shared" si="3"/>
        <v/>
      </c>
      <c r="AB14" s="84" t="str">
        <f t="shared" si="3"/>
        <v/>
      </c>
      <c r="AC14" s="84" t="str">
        <f t="shared" si="3"/>
        <v/>
      </c>
    </row>
    <row r="15" spans="1:29" s="38" customFormat="1" ht="15" x14ac:dyDescent="0.2">
      <c r="A15" s="52">
        <v>0</v>
      </c>
      <c r="B15" s="39"/>
      <c r="C15" s="40"/>
      <c r="D15" s="40"/>
      <c r="E15" s="41"/>
      <c r="F15" s="41"/>
      <c r="G15" s="43">
        <f t="shared" si="0"/>
        <v>0</v>
      </c>
      <c r="H15" s="40"/>
      <c r="I15" s="40"/>
      <c r="J15" s="44">
        <f>IF(I15 &lt;&gt; "Keines",IF(G15&lt;=3,0,IF(G15&gt;3,IF(G15&lt;=12,G15/12*VLOOKUP(I15,Kostentabelle!$B$2:$D$175,2,FALSE),VLOOKUP(I15,Kostentabelle!$B$2:$D$175,2,FALSE)))),"")</f>
        <v>0</v>
      </c>
      <c r="K15" s="40"/>
      <c r="L15" s="42" t="str">
        <f>IF(K15="","",IF(K15="Beleg","",IF(K15="Nein","",VLOOKUP(I15,Kostentabelle!$B$2:$D$175,3,FALSE))))</f>
        <v/>
      </c>
      <c r="M15" s="40"/>
      <c r="N15" s="40"/>
      <c r="O15" s="54" t="str">
        <f t="shared" si="1"/>
        <v/>
      </c>
      <c r="P15" s="77" t="str">
        <f t="shared" si="4"/>
        <v/>
      </c>
      <c r="Q15" s="77" t="str">
        <f t="shared" si="5"/>
        <v/>
      </c>
      <c r="R15" s="79"/>
      <c r="S15" s="81"/>
      <c r="T15" s="83" t="str">
        <f t="shared" si="6"/>
        <v/>
      </c>
      <c r="U15" s="83" t="str">
        <f t="shared" si="2"/>
        <v/>
      </c>
      <c r="V15" s="83" t="str">
        <f t="shared" si="2"/>
        <v/>
      </c>
      <c r="W15" s="83" t="str">
        <f t="shared" si="2"/>
        <v/>
      </c>
      <c r="X15" s="83" t="str">
        <f t="shared" si="2"/>
        <v/>
      </c>
      <c r="Y15" s="84" t="str">
        <f t="shared" si="7"/>
        <v/>
      </c>
      <c r="Z15" s="84" t="str">
        <f t="shared" si="3"/>
        <v/>
      </c>
      <c r="AA15" s="84" t="str">
        <f t="shared" si="3"/>
        <v/>
      </c>
      <c r="AB15" s="84" t="str">
        <f t="shared" si="3"/>
        <v/>
      </c>
      <c r="AC15" s="84" t="str">
        <f t="shared" si="3"/>
        <v/>
      </c>
    </row>
    <row r="16" spans="1:29" s="38" customFormat="1" ht="15" x14ac:dyDescent="0.2">
      <c r="A16" s="52">
        <v>0</v>
      </c>
      <c r="B16" s="39"/>
      <c r="C16" s="40"/>
      <c r="D16" s="40"/>
      <c r="E16" s="41"/>
      <c r="F16" s="41"/>
      <c r="G16" s="43">
        <f t="shared" si="0"/>
        <v>0</v>
      </c>
      <c r="H16" s="40"/>
      <c r="I16" s="40"/>
      <c r="J16" s="44">
        <f>IF(I16 &lt;&gt; "Keines",IF(G16&lt;=3,0,IF(G16&gt;3,IF(G16&lt;=12,G16/12*VLOOKUP(I16,Kostentabelle!$B$2:$D$175,2,FALSE),VLOOKUP(I16,Kostentabelle!$B$2:$D$175,2,FALSE)))),"")</f>
        <v>0</v>
      </c>
      <c r="K16" s="40"/>
      <c r="L16" s="42" t="str">
        <f>IF(K16="","",IF(K16="Beleg","",IF(K16="Nein","",VLOOKUP(I16,Kostentabelle!$B$2:$D$175,3,FALSE))))</f>
        <v/>
      </c>
      <c r="M16" s="40"/>
      <c r="N16" s="40"/>
      <c r="O16" s="54" t="str">
        <f t="shared" si="1"/>
        <v/>
      </c>
      <c r="P16" s="77" t="str">
        <f t="shared" si="4"/>
        <v/>
      </c>
      <c r="Q16" s="77" t="str">
        <f t="shared" si="5"/>
        <v/>
      </c>
      <c r="R16" s="79"/>
      <c r="S16" s="81"/>
      <c r="T16" s="83" t="str">
        <f t="shared" si="6"/>
        <v/>
      </c>
      <c r="U16" s="83" t="str">
        <f t="shared" si="2"/>
        <v/>
      </c>
      <c r="V16" s="83" t="str">
        <f t="shared" si="2"/>
        <v/>
      </c>
      <c r="W16" s="83" t="str">
        <f t="shared" si="2"/>
        <v/>
      </c>
      <c r="X16" s="83" t="str">
        <f t="shared" si="2"/>
        <v/>
      </c>
      <c r="Y16" s="84" t="str">
        <f t="shared" si="7"/>
        <v/>
      </c>
      <c r="Z16" s="84" t="str">
        <f t="shared" si="3"/>
        <v/>
      </c>
      <c r="AA16" s="84" t="str">
        <f t="shared" si="3"/>
        <v/>
      </c>
      <c r="AB16" s="84" t="str">
        <f t="shared" si="3"/>
        <v/>
      </c>
      <c r="AC16" s="84" t="str">
        <f t="shared" si="3"/>
        <v/>
      </c>
    </row>
    <row r="17" spans="1:29" s="38" customFormat="1" ht="15" x14ac:dyDescent="0.2">
      <c r="A17" s="52">
        <v>0</v>
      </c>
      <c r="B17" s="39"/>
      <c r="C17" s="40"/>
      <c r="D17" s="40"/>
      <c r="E17" s="41"/>
      <c r="F17" s="41"/>
      <c r="G17" s="43">
        <f t="shared" si="0"/>
        <v>0</v>
      </c>
      <c r="H17" s="40"/>
      <c r="I17" s="40"/>
      <c r="J17" s="44">
        <f>IF(I17 &lt;&gt; "Keines",IF(G17&lt;=3,0,IF(G17&gt;3,IF(G17&lt;=12,G17/12*VLOOKUP(I17,Kostentabelle!$B$2:$D$175,2,FALSE),VLOOKUP(I17,Kostentabelle!$B$2:$D$175,2,FALSE)))),"")</f>
        <v>0</v>
      </c>
      <c r="K17" s="40"/>
      <c r="L17" s="42" t="str">
        <f>IF(K17="","",IF(K17="Beleg","",IF(K17="Nein","",VLOOKUP(I17,Kostentabelle!$B$2:$D$175,3,FALSE))))</f>
        <v/>
      </c>
      <c r="M17" s="40"/>
      <c r="N17" s="40"/>
      <c r="O17" s="54" t="str">
        <f t="shared" si="1"/>
        <v/>
      </c>
      <c r="P17" s="77" t="str">
        <f t="shared" si="4"/>
        <v/>
      </c>
      <c r="Q17" s="77" t="str">
        <f t="shared" si="5"/>
        <v/>
      </c>
      <c r="R17" s="79"/>
      <c r="S17" s="81"/>
      <c r="T17" s="83" t="str">
        <f t="shared" si="6"/>
        <v/>
      </c>
      <c r="U17" s="83" t="str">
        <f t="shared" si="2"/>
        <v/>
      </c>
      <c r="V17" s="83" t="str">
        <f t="shared" si="2"/>
        <v/>
      </c>
      <c r="W17" s="83" t="str">
        <f t="shared" si="2"/>
        <v/>
      </c>
      <c r="X17" s="83" t="str">
        <f t="shared" si="2"/>
        <v/>
      </c>
      <c r="Y17" s="84" t="str">
        <f t="shared" si="7"/>
        <v/>
      </c>
      <c r="Z17" s="84" t="str">
        <f t="shared" si="3"/>
        <v/>
      </c>
      <c r="AA17" s="84" t="str">
        <f t="shared" si="3"/>
        <v/>
      </c>
      <c r="AB17" s="84" t="str">
        <f t="shared" si="3"/>
        <v/>
      </c>
      <c r="AC17" s="84" t="str">
        <f t="shared" si="3"/>
        <v/>
      </c>
    </row>
    <row r="18" spans="1:29" s="38" customFormat="1" ht="15" x14ac:dyDescent="0.2">
      <c r="A18" s="52">
        <v>0</v>
      </c>
      <c r="B18" s="39"/>
      <c r="C18" s="40"/>
      <c r="D18" s="40"/>
      <c r="E18" s="41"/>
      <c r="F18" s="41"/>
      <c r="G18" s="43">
        <f t="shared" si="0"/>
        <v>0</v>
      </c>
      <c r="H18" s="40"/>
      <c r="I18" s="40"/>
      <c r="J18" s="44">
        <f>IF(I18 &lt;&gt; "Keines",IF(G18&lt;=3,0,IF(G18&gt;3,IF(G18&lt;=12,G18/12*VLOOKUP(I18,Kostentabelle!$B$2:$D$175,2,FALSE),VLOOKUP(I18,Kostentabelle!$B$2:$D$175,2,FALSE)))),"")</f>
        <v>0</v>
      </c>
      <c r="K18" s="40"/>
      <c r="L18" s="42" t="str">
        <f>IF(K18="","",IF(K18="Beleg","",IF(K18="Nein","",VLOOKUP(I18,Kostentabelle!$B$2:$D$175,3,FALSE))))</f>
        <v/>
      </c>
      <c r="M18" s="40"/>
      <c r="N18" s="40"/>
      <c r="O18" s="54" t="str">
        <f t="shared" si="1"/>
        <v/>
      </c>
      <c r="P18" s="77" t="str">
        <f t="shared" si="4"/>
        <v/>
      </c>
      <c r="Q18" s="77" t="str">
        <f t="shared" si="5"/>
        <v/>
      </c>
      <c r="R18" s="79"/>
      <c r="S18" s="81"/>
      <c r="T18" s="83" t="str">
        <f t="shared" si="6"/>
        <v/>
      </c>
      <c r="U18" s="83" t="str">
        <f t="shared" si="2"/>
        <v/>
      </c>
      <c r="V18" s="83" t="str">
        <f t="shared" si="2"/>
        <v/>
      </c>
      <c r="W18" s="83" t="str">
        <f t="shared" si="2"/>
        <v/>
      </c>
      <c r="X18" s="83" t="str">
        <f t="shared" si="2"/>
        <v/>
      </c>
      <c r="Y18" s="84" t="str">
        <f t="shared" si="7"/>
        <v/>
      </c>
      <c r="Z18" s="84" t="str">
        <f t="shared" si="3"/>
        <v/>
      </c>
      <c r="AA18" s="84" t="str">
        <f t="shared" si="3"/>
        <v/>
      </c>
      <c r="AB18" s="84" t="str">
        <f t="shared" si="3"/>
        <v/>
      </c>
      <c r="AC18" s="84" t="str">
        <f t="shared" si="3"/>
        <v/>
      </c>
    </row>
    <row r="19" spans="1:29" s="38" customFormat="1" ht="15" x14ac:dyDescent="0.2">
      <c r="A19" s="52">
        <v>0</v>
      </c>
      <c r="B19" s="39"/>
      <c r="C19" s="40"/>
      <c r="D19" s="40"/>
      <c r="E19" s="41"/>
      <c r="F19" s="41"/>
      <c r="G19" s="43">
        <f t="shared" si="0"/>
        <v>0</v>
      </c>
      <c r="H19" s="40"/>
      <c r="I19" s="40"/>
      <c r="J19" s="44">
        <f>IF(I19 &lt;&gt; "Keines",IF(G19&lt;=3,0,IF(G19&gt;3,IF(G19&lt;=12,G19/12*VLOOKUP(I19,Kostentabelle!$B$2:$D$175,2,FALSE),VLOOKUP(I19,Kostentabelle!$B$2:$D$175,2,FALSE)))),"")</f>
        <v>0</v>
      </c>
      <c r="K19" s="40"/>
      <c r="L19" s="42" t="str">
        <f>IF(K19="","",IF(K19="Beleg","",IF(K19="Nein","",VLOOKUP(I19,Kostentabelle!$B$2:$D$175,3,FALSE))))</f>
        <v/>
      </c>
      <c r="M19" s="40"/>
      <c r="N19" s="40"/>
      <c r="O19" s="54" t="str">
        <f t="shared" si="1"/>
        <v/>
      </c>
      <c r="P19" s="77" t="str">
        <f t="shared" si="4"/>
        <v/>
      </c>
      <c r="Q19" s="77" t="str">
        <f t="shared" si="5"/>
        <v/>
      </c>
      <c r="R19" s="79"/>
      <c r="S19" s="81"/>
      <c r="T19" s="83" t="str">
        <f t="shared" si="6"/>
        <v/>
      </c>
      <c r="U19" s="83" t="str">
        <f t="shared" si="2"/>
        <v/>
      </c>
      <c r="V19" s="83" t="str">
        <f t="shared" si="2"/>
        <v/>
      </c>
      <c r="W19" s="83" t="str">
        <f t="shared" si="2"/>
        <v/>
      </c>
      <c r="X19" s="83" t="str">
        <f t="shared" si="2"/>
        <v/>
      </c>
      <c r="Y19" s="84" t="str">
        <f t="shared" si="7"/>
        <v/>
      </c>
      <c r="Z19" s="84" t="str">
        <f t="shared" si="3"/>
        <v/>
      </c>
      <c r="AA19" s="84" t="str">
        <f t="shared" si="3"/>
        <v/>
      </c>
      <c r="AB19" s="84" t="str">
        <f t="shared" si="3"/>
        <v/>
      </c>
      <c r="AC19" s="84" t="str">
        <f t="shared" si="3"/>
        <v/>
      </c>
    </row>
    <row r="20" spans="1:29" s="38" customFormat="1" ht="15" x14ac:dyDescent="0.2">
      <c r="A20" s="52">
        <v>0</v>
      </c>
      <c r="B20" s="39"/>
      <c r="C20" s="40"/>
      <c r="D20" s="40"/>
      <c r="E20" s="41"/>
      <c r="F20" s="41"/>
      <c r="G20" s="43">
        <f t="shared" si="0"/>
        <v>0</v>
      </c>
      <c r="H20" s="40"/>
      <c r="I20" s="40"/>
      <c r="J20" s="44">
        <f>IF(I20 &lt;&gt; "Keines",IF(G20&lt;=3,0,IF(G20&gt;3,IF(G20&lt;=12,G20/12*VLOOKUP(I20,Kostentabelle!$B$2:$D$175,2,FALSE),VLOOKUP(I20,Kostentabelle!$B$2:$D$175,2,FALSE)))),"")</f>
        <v>0</v>
      </c>
      <c r="K20" s="40"/>
      <c r="L20" s="42" t="str">
        <f>IF(K20="","",IF(K20="Beleg","",IF(K20="Nein","",VLOOKUP(I20,Kostentabelle!$B$2:$D$175,3,FALSE))))</f>
        <v/>
      </c>
      <c r="M20" s="40"/>
      <c r="N20" s="40"/>
      <c r="O20" s="54" t="str">
        <f t="shared" si="1"/>
        <v/>
      </c>
      <c r="P20" s="77" t="str">
        <f t="shared" si="4"/>
        <v/>
      </c>
      <c r="Q20" s="77" t="str">
        <f t="shared" si="5"/>
        <v/>
      </c>
      <c r="R20" s="79"/>
      <c r="S20" s="81"/>
      <c r="T20" s="83" t="str">
        <f t="shared" si="6"/>
        <v/>
      </c>
      <c r="U20" s="83" t="str">
        <f t="shared" si="2"/>
        <v/>
      </c>
      <c r="V20" s="83" t="str">
        <f t="shared" si="2"/>
        <v/>
      </c>
      <c r="W20" s="83" t="str">
        <f t="shared" si="2"/>
        <v/>
      </c>
      <c r="X20" s="83" t="str">
        <f t="shared" si="2"/>
        <v/>
      </c>
      <c r="Y20" s="84" t="str">
        <f t="shared" si="7"/>
        <v/>
      </c>
      <c r="Z20" s="84" t="str">
        <f t="shared" si="3"/>
        <v/>
      </c>
      <c r="AA20" s="84" t="str">
        <f t="shared" si="3"/>
        <v/>
      </c>
      <c r="AB20" s="84" t="str">
        <f t="shared" si="3"/>
        <v/>
      </c>
      <c r="AC20" s="84" t="str">
        <f t="shared" si="3"/>
        <v/>
      </c>
    </row>
    <row r="21" spans="1:29" s="38" customFormat="1" ht="15" x14ac:dyDescent="0.2">
      <c r="A21" s="52">
        <v>0</v>
      </c>
      <c r="B21" s="39"/>
      <c r="C21" s="40"/>
      <c r="D21" s="40"/>
      <c r="E21" s="41"/>
      <c r="F21" s="41"/>
      <c r="G21" s="43">
        <f t="shared" si="0"/>
        <v>0</v>
      </c>
      <c r="H21" s="40"/>
      <c r="I21" s="40"/>
      <c r="J21" s="44">
        <f>IF(I21 &lt;&gt; "Keines",IF(G21&lt;=3,0,IF(G21&gt;3,IF(G21&lt;=12,G21/12*VLOOKUP(I21,Kostentabelle!$B$2:$D$175,2,FALSE),VLOOKUP(I21,Kostentabelle!$B$2:$D$175,2,FALSE)))),"")</f>
        <v>0</v>
      </c>
      <c r="K21" s="40"/>
      <c r="L21" s="42" t="str">
        <f>IF(K21="","",IF(K21="Beleg","",IF(K21="Nein","",VLOOKUP(I21,Kostentabelle!$B$2:$D$175,3,FALSE))))</f>
        <v/>
      </c>
      <c r="M21" s="40"/>
      <c r="N21" s="40"/>
      <c r="O21" s="54" t="str">
        <f t="shared" si="1"/>
        <v/>
      </c>
      <c r="P21" s="77" t="str">
        <f t="shared" si="4"/>
        <v/>
      </c>
      <c r="Q21" s="77" t="str">
        <f t="shared" si="5"/>
        <v/>
      </c>
      <c r="R21" s="79"/>
      <c r="S21" s="81"/>
      <c r="T21" s="83" t="str">
        <f t="shared" si="6"/>
        <v/>
      </c>
      <c r="U21" s="83" t="str">
        <f t="shared" si="2"/>
        <v/>
      </c>
      <c r="V21" s="83" t="str">
        <f t="shared" si="2"/>
        <v/>
      </c>
      <c r="W21" s="83" t="str">
        <f t="shared" si="2"/>
        <v/>
      </c>
      <c r="X21" s="83" t="str">
        <f t="shared" si="2"/>
        <v/>
      </c>
      <c r="Y21" s="84" t="str">
        <f t="shared" si="7"/>
        <v/>
      </c>
      <c r="Z21" s="84" t="str">
        <f t="shared" si="3"/>
        <v/>
      </c>
      <c r="AA21" s="84" t="str">
        <f t="shared" si="3"/>
        <v/>
      </c>
      <c r="AB21" s="84" t="str">
        <f t="shared" si="3"/>
        <v/>
      </c>
      <c r="AC21" s="84" t="str">
        <f t="shared" si="3"/>
        <v/>
      </c>
    </row>
    <row r="22" spans="1:29" s="38" customFormat="1" ht="15" x14ac:dyDescent="0.2">
      <c r="A22" s="52">
        <v>0</v>
      </c>
      <c r="B22" s="39"/>
      <c r="C22" s="40"/>
      <c r="D22" s="40"/>
      <c r="E22" s="41"/>
      <c r="F22" s="41"/>
      <c r="G22" s="43">
        <f t="shared" si="0"/>
        <v>0</v>
      </c>
      <c r="H22" s="40"/>
      <c r="I22" s="40"/>
      <c r="J22" s="44">
        <f>IF(I22 &lt;&gt; "Keines",IF(G22&lt;=3,0,IF(G22&gt;3,IF(G22&lt;=12,G22/12*VLOOKUP(I22,Kostentabelle!$B$2:$D$175,2,FALSE),VLOOKUP(I22,Kostentabelle!$B$2:$D$175,2,FALSE)))),"")</f>
        <v>0</v>
      </c>
      <c r="K22" s="40"/>
      <c r="L22" s="42" t="str">
        <f>IF(K22="","",IF(K22="Beleg","",IF(K22="Nein","",VLOOKUP(I22,Kostentabelle!$B$2:$D$175,3,FALSE))))</f>
        <v/>
      </c>
      <c r="M22" s="40"/>
      <c r="N22" s="40"/>
      <c r="O22" s="54" t="str">
        <f t="shared" si="1"/>
        <v/>
      </c>
      <c r="P22" s="77" t="str">
        <f t="shared" si="4"/>
        <v/>
      </c>
      <c r="Q22" s="77" t="str">
        <f t="shared" si="5"/>
        <v/>
      </c>
      <c r="R22" s="79"/>
      <c r="S22" s="81"/>
      <c r="T22" s="83" t="str">
        <f t="shared" si="6"/>
        <v/>
      </c>
      <c r="U22" s="83" t="str">
        <f t="shared" si="2"/>
        <v/>
      </c>
      <c r="V22" s="83" t="str">
        <f t="shared" si="2"/>
        <v/>
      </c>
      <c r="W22" s="83" t="str">
        <f t="shared" si="2"/>
        <v/>
      </c>
      <c r="X22" s="83" t="str">
        <f t="shared" si="2"/>
        <v/>
      </c>
      <c r="Y22" s="84" t="str">
        <f t="shared" si="7"/>
        <v/>
      </c>
      <c r="Z22" s="84" t="str">
        <f t="shared" si="3"/>
        <v/>
      </c>
      <c r="AA22" s="84" t="str">
        <f t="shared" si="3"/>
        <v/>
      </c>
      <c r="AB22" s="84" t="str">
        <f t="shared" si="3"/>
        <v/>
      </c>
      <c r="AC22" s="84" t="str">
        <f t="shared" si="3"/>
        <v/>
      </c>
    </row>
    <row r="23" spans="1:29" s="38" customFormat="1" ht="15" x14ac:dyDescent="0.2">
      <c r="A23" s="52">
        <v>0</v>
      </c>
      <c r="B23" s="39"/>
      <c r="C23" s="40"/>
      <c r="D23" s="40"/>
      <c r="E23" s="41"/>
      <c r="F23" s="41"/>
      <c r="G23" s="43">
        <f t="shared" si="0"/>
        <v>0</v>
      </c>
      <c r="H23" s="40"/>
      <c r="I23" s="40"/>
      <c r="J23" s="44">
        <f>IF(I23 &lt;&gt; "Keines",IF(G23&lt;=3,0,IF(G23&gt;3,IF(G23&lt;=12,G23/12*VLOOKUP(I23,Kostentabelle!$B$2:$D$175,2,FALSE),VLOOKUP(I23,Kostentabelle!$B$2:$D$175,2,FALSE)))),"")</f>
        <v>0</v>
      </c>
      <c r="K23" s="40"/>
      <c r="L23" s="42" t="str">
        <f>IF(K23="","",IF(K23="Beleg","",IF(K23="Nein","",VLOOKUP(I23,Kostentabelle!$B$2:$D$175,3,FALSE))))</f>
        <v/>
      </c>
      <c r="M23" s="40"/>
      <c r="N23" s="40"/>
      <c r="O23" s="54" t="str">
        <f t="shared" si="1"/>
        <v/>
      </c>
      <c r="P23" s="77" t="str">
        <f t="shared" si="4"/>
        <v/>
      </c>
      <c r="Q23" s="77" t="str">
        <f t="shared" si="5"/>
        <v/>
      </c>
      <c r="R23" s="79"/>
      <c r="S23" s="81"/>
      <c r="T23" s="83" t="str">
        <f t="shared" si="6"/>
        <v/>
      </c>
      <c r="U23" s="83" t="str">
        <f t="shared" si="2"/>
        <v/>
      </c>
      <c r="V23" s="83" t="str">
        <f t="shared" si="2"/>
        <v/>
      </c>
      <c r="W23" s="83" t="str">
        <f t="shared" si="2"/>
        <v/>
      </c>
      <c r="X23" s="83" t="str">
        <f t="shared" si="2"/>
        <v/>
      </c>
      <c r="Y23" s="84" t="str">
        <f t="shared" si="7"/>
        <v/>
      </c>
      <c r="Z23" s="84" t="str">
        <f t="shared" si="3"/>
        <v/>
      </c>
      <c r="AA23" s="84" t="str">
        <f t="shared" si="3"/>
        <v/>
      </c>
      <c r="AB23" s="84" t="str">
        <f t="shared" si="3"/>
        <v/>
      </c>
      <c r="AC23" s="84" t="str">
        <f t="shared" si="3"/>
        <v/>
      </c>
    </row>
    <row r="24" spans="1:29" s="38" customFormat="1" ht="15" x14ac:dyDescent="0.2">
      <c r="A24" s="52">
        <v>0</v>
      </c>
      <c r="B24" s="39"/>
      <c r="C24" s="40"/>
      <c r="D24" s="40"/>
      <c r="E24" s="41"/>
      <c r="F24" s="41"/>
      <c r="G24" s="43">
        <f t="shared" si="0"/>
        <v>0</v>
      </c>
      <c r="H24" s="40"/>
      <c r="I24" s="40"/>
      <c r="J24" s="44">
        <f>IF(I24 &lt;&gt; "Keines",IF(G24&lt;=3,0,IF(G24&gt;3,IF(G24&lt;=12,G24/12*VLOOKUP(I24,Kostentabelle!$B$2:$D$175,2,FALSE),VLOOKUP(I24,Kostentabelle!$B$2:$D$175,2,FALSE)))),"")</f>
        <v>0</v>
      </c>
      <c r="K24" s="40"/>
      <c r="L24" s="42" t="str">
        <f>IF(K24="","",IF(K24="Beleg","",IF(K24="Nein","",VLOOKUP(I24,Kostentabelle!$B$2:$D$175,3,FALSE))))</f>
        <v/>
      </c>
      <c r="M24" s="40"/>
      <c r="N24" s="40"/>
      <c r="O24" s="54" t="str">
        <f t="shared" si="1"/>
        <v/>
      </c>
      <c r="P24" s="77" t="str">
        <f t="shared" si="4"/>
        <v/>
      </c>
      <c r="Q24" s="77" t="str">
        <f t="shared" si="5"/>
        <v/>
      </c>
      <c r="R24" s="79"/>
      <c r="S24" s="81"/>
      <c r="T24" s="83" t="str">
        <f t="shared" si="6"/>
        <v/>
      </c>
      <c r="U24" s="83" t="str">
        <f t="shared" si="2"/>
        <v/>
      </c>
      <c r="V24" s="83" t="str">
        <f t="shared" si="2"/>
        <v/>
      </c>
      <c r="W24" s="83" t="str">
        <f t="shared" si="2"/>
        <v/>
      </c>
      <c r="X24" s="83" t="str">
        <f t="shared" si="2"/>
        <v/>
      </c>
      <c r="Y24" s="84" t="str">
        <f t="shared" si="7"/>
        <v/>
      </c>
      <c r="Z24" s="84" t="str">
        <f t="shared" si="3"/>
        <v/>
      </c>
      <c r="AA24" s="84" t="str">
        <f t="shared" si="3"/>
        <v/>
      </c>
      <c r="AB24" s="84" t="str">
        <f t="shared" si="3"/>
        <v/>
      </c>
      <c r="AC24" s="84" t="str">
        <f t="shared" si="3"/>
        <v/>
      </c>
    </row>
    <row r="25" spans="1:29" s="38" customFormat="1" ht="15" x14ac:dyDescent="0.2">
      <c r="A25" s="52">
        <v>0</v>
      </c>
      <c r="B25" s="39"/>
      <c r="C25" s="40"/>
      <c r="D25" s="40"/>
      <c r="E25" s="41"/>
      <c r="F25" s="41"/>
      <c r="G25" s="43">
        <f t="shared" si="0"/>
        <v>0</v>
      </c>
      <c r="H25" s="40"/>
      <c r="I25" s="40"/>
      <c r="J25" s="44">
        <f>IF(I25 &lt;&gt; "Keines",IF(G25&lt;=3,0,IF(G25&gt;3,IF(G25&lt;=12,G25/12*VLOOKUP(I25,Kostentabelle!$B$2:$D$175,2,FALSE),VLOOKUP(I25,Kostentabelle!$B$2:$D$175,2,FALSE)))),"")</f>
        <v>0</v>
      </c>
      <c r="K25" s="40"/>
      <c r="L25" s="42" t="str">
        <f>IF(K25="","",IF(K25="Beleg","",IF(K25="Nein","",VLOOKUP(I25,Kostentabelle!$B$2:$D$175,3,FALSE))))</f>
        <v/>
      </c>
      <c r="M25" s="40"/>
      <c r="N25" s="40"/>
      <c r="O25" s="54" t="str">
        <f t="shared" si="1"/>
        <v/>
      </c>
      <c r="P25" s="77" t="str">
        <f t="shared" si="4"/>
        <v/>
      </c>
      <c r="Q25" s="77" t="str">
        <f t="shared" si="5"/>
        <v/>
      </c>
      <c r="R25" s="79"/>
      <c r="S25" s="81"/>
      <c r="T25" s="83" t="str">
        <f t="shared" si="6"/>
        <v/>
      </c>
      <c r="U25" s="83" t="str">
        <f t="shared" si="2"/>
        <v/>
      </c>
      <c r="V25" s="83" t="str">
        <f t="shared" si="2"/>
        <v/>
      </c>
      <c r="W25" s="83" t="str">
        <f t="shared" si="2"/>
        <v/>
      </c>
      <c r="X25" s="83" t="str">
        <f t="shared" si="2"/>
        <v/>
      </c>
      <c r="Y25" s="84" t="str">
        <f t="shared" si="7"/>
        <v/>
      </c>
      <c r="Z25" s="84" t="str">
        <f t="shared" si="3"/>
        <v/>
      </c>
      <c r="AA25" s="84" t="str">
        <f t="shared" si="3"/>
        <v/>
      </c>
      <c r="AB25" s="84" t="str">
        <f t="shared" si="3"/>
        <v/>
      </c>
      <c r="AC25" s="84" t="str">
        <f t="shared" si="3"/>
        <v/>
      </c>
    </row>
    <row r="26" spans="1:29" s="38" customFormat="1" ht="15" x14ac:dyDescent="0.2">
      <c r="A26" s="52">
        <v>0</v>
      </c>
      <c r="B26" s="39"/>
      <c r="C26" s="40"/>
      <c r="D26" s="40"/>
      <c r="E26" s="41"/>
      <c r="F26" s="41"/>
      <c r="G26" s="43">
        <f t="shared" si="0"/>
        <v>0</v>
      </c>
      <c r="H26" s="40"/>
      <c r="I26" s="40"/>
      <c r="J26" s="44">
        <f>IF(I26 &lt;&gt; "Keines",IF(G26&lt;=3,0,IF(G26&gt;3,IF(G26&lt;=12,G26/12*VLOOKUP(I26,Kostentabelle!$B$2:$D$175,2,FALSE),VLOOKUP(I26,Kostentabelle!$B$2:$D$175,2,FALSE)))),"")</f>
        <v>0</v>
      </c>
      <c r="K26" s="40"/>
      <c r="L26" s="42" t="str">
        <f>IF(K26="","",IF(K26="Beleg","",IF(K26="Nein","",VLOOKUP(I26,Kostentabelle!$B$2:$D$175,3,FALSE))))</f>
        <v/>
      </c>
      <c r="M26" s="40"/>
      <c r="N26" s="40"/>
      <c r="O26" s="54" t="str">
        <f t="shared" si="1"/>
        <v/>
      </c>
      <c r="P26" s="77" t="str">
        <f t="shared" si="4"/>
        <v/>
      </c>
      <c r="Q26" s="77" t="str">
        <f t="shared" si="5"/>
        <v/>
      </c>
      <c r="R26" s="79"/>
      <c r="S26" s="81"/>
      <c r="T26" s="83" t="str">
        <f t="shared" si="6"/>
        <v/>
      </c>
      <c r="U26" s="83" t="str">
        <f t="shared" si="6"/>
        <v/>
      </c>
      <c r="V26" s="83" t="str">
        <f t="shared" si="6"/>
        <v/>
      </c>
      <c r="W26" s="83" t="str">
        <f t="shared" si="6"/>
        <v/>
      </c>
      <c r="X26" s="83" t="str">
        <f t="shared" si="6"/>
        <v/>
      </c>
      <c r="Y26" s="84" t="str">
        <f t="shared" si="7"/>
        <v/>
      </c>
      <c r="Z26" s="84" t="str">
        <f t="shared" si="7"/>
        <v/>
      </c>
      <c r="AA26" s="84" t="str">
        <f t="shared" si="7"/>
        <v/>
      </c>
      <c r="AB26" s="84" t="str">
        <f t="shared" si="7"/>
        <v/>
      </c>
      <c r="AC26" s="84" t="str">
        <f t="shared" si="7"/>
        <v/>
      </c>
    </row>
    <row r="27" spans="1:29" s="38" customFormat="1" ht="15" x14ac:dyDescent="0.2">
      <c r="A27" s="52">
        <v>0</v>
      </c>
      <c r="B27" s="39"/>
      <c r="C27" s="40"/>
      <c r="D27" s="40"/>
      <c r="E27" s="41"/>
      <c r="F27" s="41"/>
      <c r="G27" s="43">
        <f t="shared" si="0"/>
        <v>0</v>
      </c>
      <c r="H27" s="40"/>
      <c r="I27" s="40"/>
      <c r="J27" s="44">
        <f>IF(I27 &lt;&gt; "Keines",IF(G27&lt;=3,0,IF(G27&gt;3,IF(G27&lt;=12,G27/12*VLOOKUP(I27,Kostentabelle!$B$2:$D$175,2,FALSE),VLOOKUP(I27,Kostentabelle!$B$2:$D$175,2,FALSE)))),"")</f>
        <v>0</v>
      </c>
      <c r="K27" s="40"/>
      <c r="L27" s="42" t="str">
        <f>IF(K27="","",IF(K27="Beleg","",IF(K27="Nein","",VLOOKUP(I27,Kostentabelle!$B$2:$D$175,3,FALSE))))</f>
        <v/>
      </c>
      <c r="M27" s="40"/>
      <c r="N27" s="40"/>
      <c r="O27" s="54" t="str">
        <f t="shared" si="1"/>
        <v/>
      </c>
      <c r="P27" s="77" t="str">
        <f t="shared" si="4"/>
        <v/>
      </c>
      <c r="Q27" s="77" t="str">
        <f t="shared" si="5"/>
        <v/>
      </c>
      <c r="R27" s="79"/>
      <c r="S27" s="81"/>
      <c r="T27" s="83" t="str">
        <f t="shared" si="6"/>
        <v/>
      </c>
      <c r="U27" s="83" t="str">
        <f t="shared" si="6"/>
        <v/>
      </c>
      <c r="V27" s="83" t="str">
        <f t="shared" si="6"/>
        <v/>
      </c>
      <c r="W27" s="83" t="str">
        <f t="shared" si="6"/>
        <v/>
      </c>
      <c r="X27" s="83" t="str">
        <f t="shared" si="6"/>
        <v/>
      </c>
      <c r="Y27" s="84" t="str">
        <f t="shared" si="7"/>
        <v/>
      </c>
      <c r="Z27" s="84" t="str">
        <f t="shared" si="7"/>
        <v/>
      </c>
      <c r="AA27" s="84" t="str">
        <f t="shared" si="7"/>
        <v/>
      </c>
      <c r="AB27" s="84" t="str">
        <f t="shared" si="7"/>
        <v/>
      </c>
      <c r="AC27" s="84" t="str">
        <f t="shared" si="7"/>
        <v/>
      </c>
    </row>
    <row r="28" spans="1:29" s="38" customFormat="1" ht="15" x14ac:dyDescent="0.2">
      <c r="A28" s="52">
        <v>0</v>
      </c>
      <c r="B28" s="39"/>
      <c r="C28" s="40"/>
      <c r="D28" s="40"/>
      <c r="E28" s="41"/>
      <c r="F28" s="41"/>
      <c r="G28" s="43">
        <f t="shared" si="0"/>
        <v>0</v>
      </c>
      <c r="H28" s="40"/>
      <c r="I28" s="40"/>
      <c r="J28" s="44">
        <f>IF(I28 &lt;&gt; "Keines",IF(G28&lt;=3,0,IF(G28&gt;3,IF(G28&lt;=12,G28/12*VLOOKUP(I28,Kostentabelle!$B$2:$D$175,2,FALSE),VLOOKUP(I28,Kostentabelle!$B$2:$D$175,2,FALSE)))),"")</f>
        <v>0</v>
      </c>
      <c r="K28" s="40"/>
      <c r="L28" s="42" t="str">
        <f>IF(K28="","",IF(K28="Beleg","",IF(K28="Nein","",VLOOKUP(I28,Kostentabelle!$B$2:$D$175,3,FALSE))))</f>
        <v/>
      </c>
      <c r="M28" s="40"/>
      <c r="N28" s="40"/>
      <c r="O28" s="54" t="str">
        <f t="shared" si="1"/>
        <v/>
      </c>
      <c r="P28" s="77" t="str">
        <f t="shared" si="4"/>
        <v/>
      </c>
      <c r="Q28" s="77" t="str">
        <f t="shared" si="5"/>
        <v/>
      </c>
      <c r="R28" s="79"/>
      <c r="S28" s="81"/>
      <c r="T28" s="83" t="str">
        <f t="shared" si="6"/>
        <v/>
      </c>
      <c r="U28" s="83" t="str">
        <f t="shared" si="6"/>
        <v/>
      </c>
      <c r="V28" s="83" t="str">
        <f t="shared" si="6"/>
        <v/>
      </c>
      <c r="W28" s="83" t="str">
        <f t="shared" si="6"/>
        <v/>
      </c>
      <c r="X28" s="83" t="str">
        <f t="shared" si="6"/>
        <v/>
      </c>
      <c r="Y28" s="84" t="str">
        <f t="shared" si="7"/>
        <v/>
      </c>
      <c r="Z28" s="84" t="str">
        <f t="shared" si="7"/>
        <v/>
      </c>
      <c r="AA28" s="84" t="str">
        <f t="shared" si="7"/>
        <v/>
      </c>
      <c r="AB28" s="84" t="str">
        <f t="shared" si="7"/>
        <v/>
      </c>
      <c r="AC28" s="84" t="str">
        <f t="shared" si="7"/>
        <v/>
      </c>
    </row>
    <row r="29" spans="1:29" s="38" customFormat="1" ht="15" x14ac:dyDescent="0.2">
      <c r="A29" s="52">
        <v>0</v>
      </c>
      <c r="B29" s="39"/>
      <c r="C29" s="40"/>
      <c r="D29" s="40"/>
      <c r="E29" s="41"/>
      <c r="F29" s="41"/>
      <c r="G29" s="43">
        <f t="shared" si="0"/>
        <v>0</v>
      </c>
      <c r="H29" s="40"/>
      <c r="I29" s="40"/>
      <c r="J29" s="44">
        <f>IF(I29 &lt;&gt; "Keines",IF(G29&lt;=3,0,IF(G29&gt;3,IF(G29&lt;=12,G29/12*VLOOKUP(I29,Kostentabelle!$B$2:$D$175,2,FALSE),VLOOKUP(I29,Kostentabelle!$B$2:$D$175,2,FALSE)))),"")</f>
        <v>0</v>
      </c>
      <c r="K29" s="40"/>
      <c r="L29" s="42" t="str">
        <f>IF(K29="","",IF(K29="Beleg","",IF(K29="Nein","",VLOOKUP(I29,Kostentabelle!$B$2:$D$175,3,FALSE))))</f>
        <v/>
      </c>
      <c r="M29" s="40"/>
      <c r="N29" s="40"/>
      <c r="O29" s="54" t="str">
        <f t="shared" si="1"/>
        <v/>
      </c>
      <c r="P29" s="77" t="str">
        <f t="shared" si="4"/>
        <v/>
      </c>
      <c r="Q29" s="77" t="str">
        <f t="shared" si="5"/>
        <v/>
      </c>
      <c r="R29" s="79"/>
      <c r="S29" s="81"/>
      <c r="T29" s="83" t="str">
        <f t="shared" si="6"/>
        <v/>
      </c>
      <c r="U29" s="83" t="str">
        <f t="shared" si="6"/>
        <v/>
      </c>
      <c r="V29" s="83" t="str">
        <f t="shared" si="6"/>
        <v/>
      </c>
      <c r="W29" s="83" t="str">
        <f t="shared" si="6"/>
        <v/>
      </c>
      <c r="X29" s="83" t="str">
        <f t="shared" si="6"/>
        <v/>
      </c>
      <c r="Y29" s="84" t="str">
        <f t="shared" si="7"/>
        <v/>
      </c>
      <c r="Z29" s="84" t="str">
        <f t="shared" si="7"/>
        <v/>
      </c>
      <c r="AA29" s="84" t="str">
        <f t="shared" si="7"/>
        <v/>
      </c>
      <c r="AB29" s="84" t="str">
        <f t="shared" si="7"/>
        <v/>
      </c>
      <c r="AC29" s="84" t="str">
        <f t="shared" si="7"/>
        <v/>
      </c>
    </row>
    <row r="30" spans="1:29" s="38" customFormat="1" ht="15" x14ac:dyDescent="0.2">
      <c r="A30" s="52">
        <v>0</v>
      </c>
      <c r="B30" s="39"/>
      <c r="C30" s="40"/>
      <c r="D30" s="40"/>
      <c r="E30" s="41"/>
      <c r="F30" s="41"/>
      <c r="G30" s="43">
        <f t="shared" si="0"/>
        <v>0</v>
      </c>
      <c r="H30" s="40"/>
      <c r="I30" s="40"/>
      <c r="J30" s="44">
        <f>IF(I30 &lt;&gt; "Keines",IF(G30&lt;=3,0,IF(G30&gt;3,IF(G30&lt;=12,G30/12*VLOOKUP(I30,Kostentabelle!$B$2:$D$175,2,FALSE),VLOOKUP(I30,Kostentabelle!$B$2:$D$175,2,FALSE)))),"")</f>
        <v>0</v>
      </c>
      <c r="K30" s="40"/>
      <c r="L30" s="42" t="str">
        <f>IF(K30="","",IF(K30="Beleg","",IF(K30="Nein","",VLOOKUP(I30,Kostentabelle!$B$2:$D$175,3,FALSE))))</f>
        <v/>
      </c>
      <c r="M30" s="40"/>
      <c r="N30" s="40"/>
      <c r="O30" s="54" t="str">
        <f t="shared" si="1"/>
        <v/>
      </c>
      <c r="P30" s="77" t="str">
        <f t="shared" si="4"/>
        <v/>
      </c>
      <c r="Q30" s="77" t="str">
        <f t="shared" si="5"/>
        <v/>
      </c>
      <c r="R30" s="79"/>
      <c r="S30" s="81"/>
      <c r="T30" s="83" t="str">
        <f t="shared" si="6"/>
        <v/>
      </c>
      <c r="U30" s="83" t="str">
        <f t="shared" si="6"/>
        <v/>
      </c>
      <c r="V30" s="83" t="str">
        <f t="shared" si="6"/>
        <v/>
      </c>
      <c r="W30" s="83" t="str">
        <f t="shared" si="6"/>
        <v/>
      </c>
      <c r="X30" s="83" t="str">
        <f t="shared" si="6"/>
        <v/>
      </c>
      <c r="Y30" s="84" t="str">
        <f t="shared" si="7"/>
        <v/>
      </c>
      <c r="Z30" s="84" t="str">
        <f t="shared" si="7"/>
        <v/>
      </c>
      <c r="AA30" s="84" t="str">
        <f t="shared" si="7"/>
        <v/>
      </c>
      <c r="AB30" s="84" t="str">
        <f t="shared" si="7"/>
        <v/>
      </c>
      <c r="AC30" s="84" t="str">
        <f t="shared" si="7"/>
        <v/>
      </c>
    </row>
    <row r="31" spans="1:29" s="38" customFormat="1" ht="15" x14ac:dyDescent="0.2">
      <c r="A31" s="52"/>
      <c r="B31" s="39"/>
      <c r="C31" s="40"/>
      <c r="D31" s="40"/>
      <c r="E31" s="41"/>
      <c r="F31" s="41"/>
      <c r="G31" s="43">
        <f t="shared" si="0"/>
        <v>0</v>
      </c>
      <c r="H31" s="40"/>
      <c r="I31" s="40"/>
      <c r="J31" s="44">
        <f>IF(I31 &lt;&gt; "Keines",IF(G31&lt;=3,0,IF(G31&gt;3,IF(G31&lt;=12,G31/12*VLOOKUP(I31,Kostentabelle!$B$2:$D$175,2,FALSE),VLOOKUP(I31,Kostentabelle!$B$2:$D$175,2,FALSE)))),"")</f>
        <v>0</v>
      </c>
      <c r="K31" s="40"/>
      <c r="L31" s="42" t="str">
        <f>IF(K31="","",IF(K31="Beleg","",IF(K31="Nein","",VLOOKUP(I31,Kostentabelle!$B$2:$D$175,3,FALSE))))</f>
        <v/>
      </c>
      <c r="M31" s="40"/>
      <c r="N31" s="40"/>
      <c r="O31" s="54" t="str">
        <f t="shared" si="1"/>
        <v/>
      </c>
      <c r="P31" s="77" t="str">
        <f t="shared" si="4"/>
        <v/>
      </c>
      <c r="Q31" s="77" t="str">
        <f t="shared" si="5"/>
        <v/>
      </c>
      <c r="R31" s="79"/>
      <c r="S31" s="81"/>
      <c r="T31" s="83" t="str">
        <f t="shared" si="6"/>
        <v/>
      </c>
      <c r="U31" s="83" t="str">
        <f t="shared" si="6"/>
        <v/>
      </c>
      <c r="V31" s="83" t="str">
        <f t="shared" si="6"/>
        <v/>
      </c>
      <c r="W31" s="83" t="str">
        <f t="shared" si="6"/>
        <v/>
      </c>
      <c r="X31" s="83" t="str">
        <f t="shared" si="6"/>
        <v/>
      </c>
      <c r="Y31" s="84" t="str">
        <f t="shared" si="7"/>
        <v/>
      </c>
      <c r="Z31" s="84" t="str">
        <f t="shared" si="7"/>
        <v/>
      </c>
      <c r="AA31" s="84" t="str">
        <f t="shared" si="7"/>
        <v/>
      </c>
      <c r="AB31" s="84" t="str">
        <f t="shared" si="7"/>
        <v/>
      </c>
      <c r="AC31" s="84" t="str">
        <f t="shared" si="7"/>
        <v/>
      </c>
    </row>
    <row r="32" spans="1:29" s="38" customFormat="1" ht="15" x14ac:dyDescent="0.2">
      <c r="A32" s="52"/>
      <c r="B32" s="39"/>
      <c r="C32" s="40"/>
      <c r="D32" s="40"/>
      <c r="E32" s="41"/>
      <c r="F32" s="41"/>
      <c r="G32" s="43">
        <f t="shared" si="0"/>
        <v>0</v>
      </c>
      <c r="H32" s="40"/>
      <c r="I32" s="40"/>
      <c r="J32" s="44">
        <f>IF(I32 &lt;&gt; "Keines",IF(G32&lt;=3,0,IF(G32&gt;3,IF(G32&lt;=12,G32/12*VLOOKUP(I32,Kostentabelle!$B$2:$D$175,2,FALSE),VLOOKUP(I32,Kostentabelle!$B$2:$D$175,2,FALSE)))),"")</f>
        <v>0</v>
      </c>
      <c r="K32" s="40"/>
      <c r="L32" s="42" t="str">
        <f>IF(K32="","",IF(K32="Beleg","",IF(K32="Nein","",VLOOKUP(I32,Kostentabelle!$B$2:$D$175,3,FALSE))))</f>
        <v/>
      </c>
      <c r="M32" s="40"/>
      <c r="N32" s="40"/>
      <c r="O32" s="54" t="str">
        <f t="shared" si="1"/>
        <v/>
      </c>
      <c r="P32" s="77" t="str">
        <f t="shared" si="4"/>
        <v/>
      </c>
      <c r="Q32" s="77" t="str">
        <f t="shared" si="5"/>
        <v/>
      </c>
      <c r="R32" s="79"/>
      <c r="S32" s="81"/>
      <c r="T32" s="83" t="str">
        <f t="shared" si="6"/>
        <v/>
      </c>
      <c r="U32" s="83" t="str">
        <f t="shared" si="6"/>
        <v/>
      </c>
      <c r="V32" s="83" t="str">
        <f t="shared" si="6"/>
        <v/>
      </c>
      <c r="W32" s="83" t="str">
        <f t="shared" si="6"/>
        <v/>
      </c>
      <c r="X32" s="83" t="str">
        <f t="shared" si="6"/>
        <v/>
      </c>
      <c r="Y32" s="84" t="str">
        <f t="shared" si="7"/>
        <v/>
      </c>
      <c r="Z32" s="84" t="str">
        <f t="shared" si="7"/>
        <v/>
      </c>
      <c r="AA32" s="84" t="str">
        <f t="shared" si="7"/>
        <v/>
      </c>
      <c r="AB32" s="84" t="str">
        <f t="shared" si="7"/>
        <v/>
      </c>
      <c r="AC32" s="84" t="str">
        <f t="shared" si="7"/>
        <v/>
      </c>
    </row>
    <row r="33" spans="1:29" s="38" customFormat="1" ht="15" x14ac:dyDescent="0.2">
      <c r="A33" s="52"/>
      <c r="B33" s="39"/>
      <c r="C33" s="40"/>
      <c r="D33" s="40"/>
      <c r="E33" s="41"/>
      <c r="F33" s="41"/>
      <c r="G33" s="43">
        <f t="shared" si="0"/>
        <v>0</v>
      </c>
      <c r="H33" s="40"/>
      <c r="I33" s="40"/>
      <c r="J33" s="44">
        <f>IF(I33 &lt;&gt; "Keines",IF(G33&lt;=3,0,IF(G33&gt;3,IF(G33&lt;=12,G33/12*VLOOKUP(I33,Kostentabelle!$B$2:$D$175,2,FALSE),VLOOKUP(I33,Kostentabelle!$B$2:$D$175,2,FALSE)))),"")</f>
        <v>0</v>
      </c>
      <c r="K33" s="40"/>
      <c r="L33" s="42" t="str">
        <f>IF(K33="","",IF(K33="Beleg","",IF(K33="Nein","",VLOOKUP(I33,Kostentabelle!$B$2:$D$175,3,FALSE))))</f>
        <v/>
      </c>
      <c r="M33" s="40"/>
      <c r="N33" s="40"/>
      <c r="O33" s="54" t="str">
        <f t="shared" si="1"/>
        <v/>
      </c>
      <c r="P33" s="77" t="str">
        <f t="shared" si="4"/>
        <v/>
      </c>
      <c r="Q33" s="77" t="str">
        <f t="shared" si="5"/>
        <v/>
      </c>
      <c r="R33" s="79"/>
      <c r="S33" s="81"/>
      <c r="T33" s="83" t="str">
        <f t="shared" si="6"/>
        <v/>
      </c>
      <c r="U33" s="83" t="str">
        <f t="shared" si="6"/>
        <v/>
      </c>
      <c r="V33" s="83" t="str">
        <f t="shared" si="6"/>
        <v/>
      </c>
      <c r="W33" s="83" t="str">
        <f t="shared" si="6"/>
        <v/>
      </c>
      <c r="X33" s="83" t="str">
        <f t="shared" si="6"/>
        <v/>
      </c>
      <c r="Y33" s="84" t="str">
        <f t="shared" si="7"/>
        <v/>
      </c>
      <c r="Z33" s="84" t="str">
        <f t="shared" si="7"/>
        <v/>
      </c>
      <c r="AA33" s="84" t="str">
        <f t="shared" si="7"/>
        <v/>
      </c>
      <c r="AB33" s="84" t="str">
        <f t="shared" si="7"/>
        <v/>
      </c>
      <c r="AC33" s="84" t="str">
        <f t="shared" si="7"/>
        <v/>
      </c>
    </row>
    <row r="34" spans="1:29" s="38" customFormat="1" ht="15" x14ac:dyDescent="0.2">
      <c r="A34" s="52"/>
      <c r="B34" s="39"/>
      <c r="C34" s="40"/>
      <c r="D34" s="40"/>
      <c r="E34" s="41"/>
      <c r="F34" s="41"/>
      <c r="G34" s="43">
        <f t="shared" si="0"/>
        <v>0</v>
      </c>
      <c r="H34" s="40"/>
      <c r="I34" s="40"/>
      <c r="J34" s="44">
        <f>IF(I34 &lt;&gt; "Keines",IF(G34&lt;=3,0,IF(G34&gt;3,IF(G34&lt;=12,G34/12*VLOOKUP(I34,Kostentabelle!$B$2:$D$175,2,FALSE),VLOOKUP(I34,Kostentabelle!$B$2:$D$175,2,FALSE)))),"")</f>
        <v>0</v>
      </c>
      <c r="K34" s="40"/>
      <c r="L34" s="42" t="str">
        <f>IF(K34="","",IF(K34="Beleg","",IF(K34="Nein","",VLOOKUP(I34,Kostentabelle!$B$2:$D$175,3,FALSE))))</f>
        <v/>
      </c>
      <c r="M34" s="40"/>
      <c r="N34" s="40"/>
      <c r="O34" s="54" t="str">
        <f t="shared" si="1"/>
        <v/>
      </c>
      <c r="P34" s="77" t="str">
        <f t="shared" si="4"/>
        <v/>
      </c>
      <c r="Q34" s="77" t="str">
        <f t="shared" si="5"/>
        <v/>
      </c>
      <c r="R34" s="79"/>
      <c r="S34" s="81"/>
      <c r="T34" s="83" t="str">
        <f t="shared" si="6"/>
        <v/>
      </c>
      <c r="U34" s="83" t="str">
        <f t="shared" si="6"/>
        <v/>
      </c>
      <c r="V34" s="83" t="str">
        <f t="shared" si="6"/>
        <v/>
      </c>
      <c r="W34" s="83" t="str">
        <f t="shared" si="6"/>
        <v/>
      </c>
      <c r="X34" s="83" t="str">
        <f t="shared" si="6"/>
        <v/>
      </c>
      <c r="Y34" s="84" t="str">
        <f t="shared" si="7"/>
        <v/>
      </c>
      <c r="Z34" s="84" t="str">
        <f t="shared" si="7"/>
        <v/>
      </c>
      <c r="AA34" s="84" t="str">
        <f t="shared" si="7"/>
        <v/>
      </c>
      <c r="AB34" s="84" t="str">
        <f t="shared" si="7"/>
        <v/>
      </c>
      <c r="AC34" s="84" t="str">
        <f t="shared" si="7"/>
        <v/>
      </c>
    </row>
    <row r="35" spans="1:29" s="38" customFormat="1" ht="15" x14ac:dyDescent="0.2">
      <c r="A35" s="52"/>
      <c r="B35" s="39"/>
      <c r="C35" s="40"/>
      <c r="D35" s="40"/>
      <c r="E35" s="41"/>
      <c r="F35" s="41"/>
      <c r="G35" s="43">
        <f t="shared" si="0"/>
        <v>0</v>
      </c>
      <c r="H35" s="40"/>
      <c r="I35" s="40"/>
      <c r="J35" s="44">
        <f>IF(I35 &lt;&gt; "Keines",IF(G35&lt;=3,0,IF(G35&gt;3,IF(G35&lt;=12,G35/12*VLOOKUP(I35,Kostentabelle!$B$2:$D$175,2,FALSE),VLOOKUP(I35,Kostentabelle!$B$2:$D$175,2,FALSE)))),"")</f>
        <v>0</v>
      </c>
      <c r="K35" s="40"/>
      <c r="L35" s="42" t="str">
        <f>IF(K35="","",IF(K35="Beleg","",IF(K35="Nein","",VLOOKUP(I35,Kostentabelle!$B$2:$D$175,3,FALSE))))</f>
        <v/>
      </c>
      <c r="M35" s="40"/>
      <c r="N35" s="40"/>
      <c r="O35" s="54" t="str">
        <f t="shared" si="1"/>
        <v/>
      </c>
      <c r="P35" s="77" t="str">
        <f t="shared" si="4"/>
        <v/>
      </c>
      <c r="Q35" s="77" t="str">
        <f t="shared" si="5"/>
        <v/>
      </c>
      <c r="R35" s="79"/>
      <c r="S35" s="81"/>
      <c r="T35" s="83" t="str">
        <f t="shared" si="6"/>
        <v/>
      </c>
      <c r="U35" s="83" t="str">
        <f t="shared" si="6"/>
        <v/>
      </c>
      <c r="V35" s="83" t="str">
        <f t="shared" si="6"/>
        <v/>
      </c>
      <c r="W35" s="83" t="str">
        <f t="shared" si="6"/>
        <v/>
      </c>
      <c r="X35" s="83" t="str">
        <f t="shared" si="6"/>
        <v/>
      </c>
      <c r="Y35" s="84" t="str">
        <f t="shared" si="7"/>
        <v/>
      </c>
      <c r="Z35" s="84" t="str">
        <f t="shared" si="7"/>
        <v/>
      </c>
      <c r="AA35" s="84" t="str">
        <f t="shared" si="7"/>
        <v/>
      </c>
      <c r="AB35" s="84" t="str">
        <f t="shared" si="7"/>
        <v/>
      </c>
      <c r="AC35" s="84" t="str">
        <f t="shared" si="7"/>
        <v/>
      </c>
    </row>
    <row r="36" spans="1:29" s="38" customFormat="1" ht="15" x14ac:dyDescent="0.2">
      <c r="A36" s="52"/>
      <c r="B36" s="39"/>
      <c r="C36" s="40"/>
      <c r="D36" s="40"/>
      <c r="E36" s="41"/>
      <c r="F36" s="41"/>
      <c r="G36" s="43">
        <f t="shared" si="0"/>
        <v>0</v>
      </c>
      <c r="H36" s="40"/>
      <c r="I36" s="40"/>
      <c r="J36" s="44">
        <f>IF(I36 &lt;&gt; "Keines",IF(G36&lt;=3,0,IF(G36&gt;3,IF(G36&lt;=12,G36/12*VLOOKUP(I36,Kostentabelle!$B$2:$D$175,2,FALSE),VLOOKUP(I36,Kostentabelle!$B$2:$D$175,2,FALSE)))),"")</f>
        <v>0</v>
      </c>
      <c r="K36" s="40"/>
      <c r="L36" s="42" t="str">
        <f>IF(K36="","",IF(K36="Beleg","",IF(K36="Nein","",VLOOKUP(I36,Kostentabelle!$B$2:$D$175,3,FALSE))))</f>
        <v/>
      </c>
      <c r="M36" s="40"/>
      <c r="N36" s="40"/>
      <c r="O36" s="54" t="str">
        <f t="shared" si="1"/>
        <v/>
      </c>
      <c r="P36" s="77" t="str">
        <f t="shared" si="4"/>
        <v/>
      </c>
      <c r="Q36" s="77" t="str">
        <f t="shared" si="5"/>
        <v/>
      </c>
      <c r="R36" s="79"/>
      <c r="S36" s="81"/>
      <c r="T36" s="83" t="str">
        <f t="shared" si="6"/>
        <v/>
      </c>
      <c r="U36" s="83" t="str">
        <f t="shared" si="6"/>
        <v/>
      </c>
      <c r="V36" s="83" t="str">
        <f t="shared" si="6"/>
        <v/>
      </c>
      <c r="W36" s="83" t="str">
        <f t="shared" si="6"/>
        <v/>
      </c>
      <c r="X36" s="83" t="str">
        <f t="shared" si="6"/>
        <v/>
      </c>
      <c r="Y36" s="84" t="str">
        <f t="shared" si="7"/>
        <v/>
      </c>
      <c r="Z36" s="84" t="str">
        <f t="shared" si="7"/>
        <v/>
      </c>
      <c r="AA36" s="84" t="str">
        <f t="shared" si="7"/>
        <v/>
      </c>
      <c r="AB36" s="84" t="str">
        <f t="shared" si="7"/>
        <v/>
      </c>
      <c r="AC36" s="84" t="str">
        <f t="shared" si="7"/>
        <v/>
      </c>
    </row>
    <row r="37" spans="1:29" s="38" customFormat="1" ht="15" x14ac:dyDescent="0.2">
      <c r="A37" s="52"/>
      <c r="B37" s="39"/>
      <c r="C37" s="40"/>
      <c r="D37" s="40"/>
      <c r="E37" s="41"/>
      <c r="F37" s="41"/>
      <c r="G37" s="43">
        <f t="shared" si="0"/>
        <v>0</v>
      </c>
      <c r="H37" s="40"/>
      <c r="I37" s="40"/>
      <c r="J37" s="44">
        <f>IF(I37 &lt;&gt; "Keines",IF(G37&lt;=3,0,IF(G37&gt;3,IF(G37&lt;=12,G37/12*VLOOKUP(I37,Kostentabelle!$B$2:$D$175,2,FALSE),VLOOKUP(I37,Kostentabelle!$B$2:$D$175,2,FALSE)))),"")</f>
        <v>0</v>
      </c>
      <c r="K37" s="40"/>
      <c r="L37" s="42" t="str">
        <f>IF(K37="","",IF(K37="Beleg","",IF(K37="Nein","",VLOOKUP(I37,Kostentabelle!$B$2:$D$175,3,FALSE))))</f>
        <v/>
      </c>
      <c r="M37" s="40"/>
      <c r="N37" s="40"/>
      <c r="O37" s="54" t="str">
        <f t="shared" si="1"/>
        <v/>
      </c>
      <c r="P37" s="77" t="str">
        <f t="shared" si="4"/>
        <v/>
      </c>
      <c r="Q37" s="77" t="str">
        <f t="shared" si="5"/>
        <v/>
      </c>
      <c r="R37" s="79"/>
      <c r="S37" s="81"/>
      <c r="T37" s="83" t="str">
        <f t="shared" si="6"/>
        <v/>
      </c>
      <c r="U37" s="83" t="str">
        <f t="shared" si="6"/>
        <v/>
      </c>
      <c r="V37" s="83" t="str">
        <f t="shared" si="6"/>
        <v/>
      </c>
      <c r="W37" s="83" t="str">
        <f t="shared" si="6"/>
        <v/>
      </c>
      <c r="X37" s="83" t="str">
        <f t="shared" si="6"/>
        <v/>
      </c>
      <c r="Y37" s="84" t="str">
        <f t="shared" si="7"/>
        <v/>
      </c>
      <c r="Z37" s="84" t="str">
        <f t="shared" si="7"/>
        <v/>
      </c>
      <c r="AA37" s="84" t="str">
        <f t="shared" si="7"/>
        <v/>
      </c>
      <c r="AB37" s="84" t="str">
        <f t="shared" si="7"/>
        <v/>
      </c>
      <c r="AC37" s="84" t="str">
        <f t="shared" si="7"/>
        <v/>
      </c>
    </row>
    <row r="38" spans="1:29" s="38" customFormat="1" ht="15" x14ac:dyDescent="0.2">
      <c r="A38" s="52"/>
      <c r="B38" s="39"/>
      <c r="C38" s="40"/>
      <c r="D38" s="40"/>
      <c r="E38" s="41"/>
      <c r="F38" s="41"/>
      <c r="G38" s="43">
        <f t="shared" si="0"/>
        <v>0</v>
      </c>
      <c r="H38" s="40"/>
      <c r="I38" s="40"/>
      <c r="J38" s="44">
        <f>IF(I38 &lt;&gt; "Keines",IF(G38&lt;=3,0,IF(G38&gt;3,IF(G38&lt;=12,G38/12*VLOOKUP(I38,Kostentabelle!$B$2:$D$175,2,FALSE),VLOOKUP(I38,Kostentabelle!$B$2:$D$175,2,FALSE)))),"")</f>
        <v>0</v>
      </c>
      <c r="K38" s="40"/>
      <c r="L38" s="42" t="str">
        <f>IF(K38="","",IF(K38="Beleg","",IF(K38="Nein","",VLOOKUP(I38,Kostentabelle!$B$2:$D$175,3,FALSE))))</f>
        <v/>
      </c>
      <c r="M38" s="40"/>
      <c r="N38" s="40"/>
      <c r="O38" s="54" t="str">
        <f t="shared" si="1"/>
        <v/>
      </c>
      <c r="P38" s="77" t="str">
        <f t="shared" si="4"/>
        <v/>
      </c>
      <c r="Q38" s="77" t="str">
        <f t="shared" si="5"/>
        <v/>
      </c>
      <c r="R38" s="79"/>
      <c r="S38" s="81"/>
      <c r="T38" s="83" t="str">
        <f t="shared" si="6"/>
        <v/>
      </c>
      <c r="U38" s="83" t="str">
        <f t="shared" si="6"/>
        <v/>
      </c>
      <c r="V38" s="83" t="str">
        <f t="shared" si="6"/>
        <v/>
      </c>
      <c r="W38" s="83" t="str">
        <f t="shared" si="6"/>
        <v/>
      </c>
      <c r="X38" s="83" t="str">
        <f t="shared" si="6"/>
        <v/>
      </c>
      <c r="Y38" s="84" t="str">
        <f t="shared" si="7"/>
        <v/>
      </c>
      <c r="Z38" s="84" t="str">
        <f t="shared" si="7"/>
        <v/>
      </c>
      <c r="AA38" s="84" t="str">
        <f t="shared" si="7"/>
        <v/>
      </c>
      <c r="AB38" s="84" t="str">
        <f t="shared" si="7"/>
        <v/>
      </c>
      <c r="AC38" s="84" t="str">
        <f t="shared" si="7"/>
        <v/>
      </c>
    </row>
    <row r="39" spans="1:29" s="38" customFormat="1" ht="15" x14ac:dyDescent="0.2">
      <c r="A39" s="52"/>
      <c r="B39" s="39"/>
      <c r="C39" s="40"/>
      <c r="D39" s="40"/>
      <c r="E39" s="41"/>
      <c r="F39" s="41"/>
      <c r="G39" s="43">
        <f t="shared" si="0"/>
        <v>0</v>
      </c>
      <c r="H39" s="40"/>
      <c r="I39" s="40"/>
      <c r="J39" s="44">
        <f>IF(I39 &lt;&gt; "Keines",IF(G39&lt;=3,0,IF(G39&gt;3,IF(G39&lt;=12,G39/12*VLOOKUP(I39,Kostentabelle!$B$2:$D$175,2,FALSE),VLOOKUP(I39,Kostentabelle!$B$2:$D$175,2,FALSE)))),"")</f>
        <v>0</v>
      </c>
      <c r="K39" s="40"/>
      <c r="L39" s="42" t="str">
        <f>IF(K39="","",IF(K39="Beleg","",IF(K39="Nein","",VLOOKUP(I39,Kostentabelle!$B$2:$D$175,3,FALSE))))</f>
        <v/>
      </c>
      <c r="M39" s="40"/>
      <c r="N39" s="40"/>
      <c r="O39" s="54" t="str">
        <f t="shared" si="1"/>
        <v/>
      </c>
      <c r="P39" s="77" t="str">
        <f t="shared" si="4"/>
        <v/>
      </c>
      <c r="Q39" s="77" t="str">
        <f t="shared" si="5"/>
        <v/>
      </c>
      <c r="R39" s="79"/>
      <c r="S39" s="81"/>
      <c r="T39" s="83" t="str">
        <f t="shared" si="6"/>
        <v/>
      </c>
      <c r="U39" s="83" t="str">
        <f t="shared" si="6"/>
        <v/>
      </c>
      <c r="V39" s="83" t="str">
        <f t="shared" si="6"/>
        <v/>
      </c>
      <c r="W39" s="83" t="str">
        <f t="shared" si="6"/>
        <v/>
      </c>
      <c r="X39" s="83" t="str">
        <f t="shared" si="6"/>
        <v/>
      </c>
      <c r="Y39" s="84" t="str">
        <f t="shared" si="7"/>
        <v/>
      </c>
      <c r="Z39" s="84" t="str">
        <f t="shared" si="7"/>
        <v/>
      </c>
      <c r="AA39" s="84" t="str">
        <f t="shared" si="7"/>
        <v/>
      </c>
      <c r="AB39" s="84" t="str">
        <f t="shared" si="7"/>
        <v/>
      </c>
      <c r="AC39" s="84" t="str">
        <f t="shared" si="7"/>
        <v/>
      </c>
    </row>
    <row r="40" spans="1:29" s="38" customFormat="1" ht="15" x14ac:dyDescent="0.2">
      <c r="A40" s="53"/>
      <c r="B40" s="45"/>
      <c r="C40" s="46"/>
      <c r="D40" s="46"/>
      <c r="E40" s="47"/>
      <c r="F40" s="47"/>
      <c r="G40" s="48">
        <f t="shared" si="0"/>
        <v>0</v>
      </c>
      <c r="H40" s="40"/>
      <c r="I40" s="40"/>
      <c r="J40" s="44">
        <f>IF(I40 &lt;&gt; "Keines",IF(G40&lt;=3,0,IF(G40&gt;3,IF(G40&lt;=12,G40/12*VLOOKUP(I40,Kostentabelle!$B$2:$D$175,2,FALSE),VLOOKUP(I40,Kostentabelle!$B$2:$D$175,2,FALSE)))),"")</f>
        <v>0</v>
      </c>
      <c r="K40" s="40"/>
      <c r="L40" s="42" t="str">
        <f>IF(K40="","",IF(K40="Beleg","",IF(K40="Nein","",VLOOKUP(I40,Kostentabelle!$B$2:$D$175,3,FALSE))))</f>
        <v/>
      </c>
      <c r="M40" s="40"/>
      <c r="N40" s="40"/>
      <c r="O40" s="55" t="str">
        <f t="shared" si="1"/>
        <v/>
      </c>
      <c r="P40" s="40" t="str">
        <f t="shared" si="4"/>
        <v/>
      </c>
      <c r="Q40" s="40" t="str">
        <f t="shared" si="5"/>
        <v/>
      </c>
      <c r="R40" s="79"/>
      <c r="S40" s="81"/>
      <c r="T40" s="83" t="str">
        <f t="shared" si="6"/>
        <v/>
      </c>
      <c r="U40" s="83" t="str">
        <f t="shared" si="6"/>
        <v/>
      </c>
      <c r="V40" s="83" t="str">
        <f t="shared" si="6"/>
        <v/>
      </c>
      <c r="W40" s="83" t="str">
        <f t="shared" si="6"/>
        <v/>
      </c>
      <c r="X40" s="83" t="str">
        <f t="shared" si="6"/>
        <v/>
      </c>
      <c r="Y40" s="84" t="str">
        <f t="shared" si="7"/>
        <v/>
      </c>
      <c r="Z40" s="84" t="str">
        <f t="shared" si="7"/>
        <v/>
      </c>
      <c r="AA40" s="84" t="str">
        <f t="shared" si="7"/>
        <v/>
      </c>
      <c r="AB40" s="84" t="str">
        <f t="shared" si="7"/>
        <v/>
      </c>
      <c r="AC40" s="84" t="str">
        <f t="shared" si="7"/>
        <v/>
      </c>
    </row>
    <row r="41" spans="1:29" ht="15.75" thickBot="1" x14ac:dyDescent="0.25">
      <c r="B41" s="110"/>
      <c r="C41" s="111"/>
      <c r="D41" s="111"/>
      <c r="E41" s="111"/>
      <c r="F41" s="111"/>
      <c r="G41" s="111"/>
      <c r="H41" s="61"/>
      <c r="I41" s="110"/>
      <c r="J41" s="112"/>
      <c r="K41" s="112"/>
      <c r="L41" s="114"/>
      <c r="M41" s="114"/>
      <c r="N41" s="114"/>
      <c r="O41" s="114"/>
      <c r="P41" s="49"/>
      <c r="Q41" s="49"/>
      <c r="R41" s="34"/>
      <c r="S41" s="80"/>
      <c r="T41" s="85">
        <f>SUM(T10:T40)</f>
        <v>0</v>
      </c>
      <c r="U41" s="85">
        <f t="shared" ref="U41:AC41" si="8">SUM(U10:U40)</f>
        <v>0</v>
      </c>
      <c r="V41" s="85">
        <f t="shared" si="8"/>
        <v>0</v>
      </c>
      <c r="W41" s="85">
        <f t="shared" si="8"/>
        <v>0</v>
      </c>
      <c r="X41" s="85">
        <f t="shared" si="8"/>
        <v>0</v>
      </c>
      <c r="Y41" s="85">
        <f t="shared" si="8"/>
        <v>0</v>
      </c>
      <c r="Z41" s="85">
        <f t="shared" si="8"/>
        <v>0</v>
      </c>
      <c r="AA41" s="85">
        <f t="shared" si="8"/>
        <v>0</v>
      </c>
      <c r="AB41" s="85">
        <f t="shared" si="8"/>
        <v>0</v>
      </c>
      <c r="AC41" s="85">
        <f t="shared" si="8"/>
        <v>0</v>
      </c>
    </row>
    <row r="42" spans="1:29" x14ac:dyDescent="0.2">
      <c r="C42" s="58"/>
      <c r="D42" s="28" t="s">
        <v>13</v>
      </c>
      <c r="E42" s="115" t="s">
        <v>19</v>
      </c>
      <c r="F42" s="116"/>
      <c r="G42" s="117"/>
      <c r="H42" s="67"/>
      <c r="I42" s="113"/>
      <c r="J42" s="113"/>
      <c r="K42" s="113"/>
      <c r="L42" s="118" t="s">
        <v>14</v>
      </c>
      <c r="M42" s="119"/>
      <c r="N42" s="120">
        <f>SUM(O10:O40)</f>
        <v>0</v>
      </c>
      <c r="O42" s="121"/>
      <c r="P42" s="49"/>
      <c r="Q42" s="49"/>
      <c r="R42" s="34"/>
      <c r="S42" s="80"/>
    </row>
    <row r="43" spans="1:29" x14ac:dyDescent="0.2">
      <c r="C43" s="74" t="s">
        <v>73</v>
      </c>
      <c r="D43" s="75">
        <f>T41</f>
        <v>0</v>
      </c>
      <c r="E43" s="97">
        <f>Y41</f>
        <v>0</v>
      </c>
      <c r="F43" s="97"/>
      <c r="G43" s="97"/>
      <c r="I43" s="113"/>
      <c r="J43" s="113"/>
      <c r="K43" s="113"/>
      <c r="L43" s="122" t="s">
        <v>255</v>
      </c>
      <c r="M43" s="123"/>
      <c r="N43" s="101">
        <f>SUM(P43:Q43)</f>
        <v>0</v>
      </c>
      <c r="O43" s="102"/>
      <c r="P43" s="50">
        <f>SUM(P10:P40)</f>
        <v>0</v>
      </c>
      <c r="Q43" s="50">
        <f>SUM(Q10:Q40)</f>
        <v>0</v>
      </c>
      <c r="R43" s="35"/>
      <c r="S43" s="80"/>
    </row>
    <row r="44" spans="1:29" x14ac:dyDescent="0.2">
      <c r="C44" s="74" t="s">
        <v>126</v>
      </c>
      <c r="D44" s="75">
        <f>U41</f>
        <v>0</v>
      </c>
      <c r="E44" s="97">
        <f>Z41</f>
        <v>0</v>
      </c>
      <c r="F44" s="97"/>
      <c r="G44" s="97"/>
      <c r="I44" s="113"/>
      <c r="J44" s="113"/>
      <c r="K44" s="113"/>
      <c r="L44" s="103"/>
      <c r="M44" s="104"/>
      <c r="N44" s="104"/>
      <c r="O44" s="104"/>
      <c r="P44" s="23"/>
      <c r="Q44" s="23"/>
      <c r="R44" s="34"/>
      <c r="S44" s="80"/>
    </row>
    <row r="45" spans="1:29" x14ac:dyDescent="0.2">
      <c r="C45" s="74" t="s">
        <v>172</v>
      </c>
      <c r="D45" s="75">
        <f>V41</f>
        <v>0</v>
      </c>
      <c r="E45" s="97">
        <f>AA41</f>
        <v>0</v>
      </c>
      <c r="F45" s="97"/>
      <c r="G45" s="97"/>
      <c r="I45" s="113"/>
      <c r="J45" s="113"/>
      <c r="K45" s="113"/>
      <c r="L45" s="105" t="s">
        <v>18</v>
      </c>
      <c r="M45" s="106"/>
      <c r="N45" s="107">
        <f>N43+D48+E48</f>
        <v>0</v>
      </c>
      <c r="O45" s="108"/>
      <c r="P45" s="23"/>
      <c r="Q45" s="23"/>
      <c r="R45" s="34"/>
      <c r="S45" s="80"/>
    </row>
    <row r="46" spans="1:29" x14ac:dyDescent="0.2">
      <c r="C46" s="74" t="s">
        <v>203</v>
      </c>
      <c r="D46" s="75">
        <f>W41</f>
        <v>0</v>
      </c>
      <c r="E46" s="97">
        <f>AB41</f>
        <v>0</v>
      </c>
      <c r="F46" s="97"/>
      <c r="G46" s="97"/>
      <c r="S46" s="80"/>
    </row>
    <row r="47" spans="1:29" x14ac:dyDescent="0.2">
      <c r="C47" s="74" t="s">
        <v>206</v>
      </c>
      <c r="D47" s="75">
        <f>X41</f>
        <v>0</v>
      </c>
      <c r="E47" s="97">
        <f>AC41</f>
        <v>0</v>
      </c>
      <c r="F47" s="97"/>
      <c r="G47" s="97"/>
      <c r="S47" s="80"/>
    </row>
    <row r="48" spans="1:29" ht="15.75" x14ac:dyDescent="0.25">
      <c r="C48" s="76" t="s">
        <v>256</v>
      </c>
      <c r="D48" s="75">
        <f>SUM(D43:D47)</f>
        <v>0</v>
      </c>
      <c r="E48" s="98">
        <f t="shared" ref="E48" si="9">SUM(E43:E47)</f>
        <v>0</v>
      </c>
      <c r="F48" s="99"/>
      <c r="G48" s="100"/>
      <c r="I48" s="29"/>
      <c r="S48" s="80"/>
    </row>
    <row r="49" spans="19:19" x14ac:dyDescent="0.2">
      <c r="S49" s="80"/>
    </row>
    <row r="50" spans="19:19" x14ac:dyDescent="0.2">
      <c r="S50" s="80"/>
    </row>
    <row r="51" spans="19:19" x14ac:dyDescent="0.2">
      <c r="S51" s="80"/>
    </row>
    <row r="52" spans="19:19" x14ac:dyDescent="0.2">
      <c r="S52" s="80"/>
    </row>
    <row r="53" spans="19:19" x14ac:dyDescent="0.2">
      <c r="S53" s="80"/>
    </row>
    <row r="54" spans="19:19" x14ac:dyDescent="0.2">
      <c r="S54" s="80"/>
    </row>
    <row r="55" spans="19:19" x14ac:dyDescent="0.2">
      <c r="S55" s="80"/>
    </row>
    <row r="56" spans="19:19" x14ac:dyDescent="0.2">
      <c r="S56" s="80"/>
    </row>
    <row r="57" spans="19:19" x14ac:dyDescent="0.2">
      <c r="S57" s="80"/>
    </row>
    <row r="58" spans="19:19" x14ac:dyDescent="0.2">
      <c r="S58" s="80"/>
    </row>
    <row r="59" spans="19:19" x14ac:dyDescent="0.2">
      <c r="S59" s="80"/>
    </row>
    <row r="60" spans="19:19" x14ac:dyDescent="0.2">
      <c r="S60" s="80"/>
    </row>
    <row r="61" spans="19:19" x14ac:dyDescent="0.2">
      <c r="S61" s="80"/>
    </row>
    <row r="62" spans="19:19" x14ac:dyDescent="0.2">
      <c r="S62" s="80"/>
    </row>
    <row r="63" spans="19:19" x14ac:dyDescent="0.2">
      <c r="S63" s="80"/>
    </row>
    <row r="64" spans="19:19" x14ac:dyDescent="0.2">
      <c r="S64" s="80"/>
    </row>
    <row r="65" spans="19:19" x14ac:dyDescent="0.2">
      <c r="S65" s="80"/>
    </row>
    <row r="66" spans="19:19" x14ac:dyDescent="0.2">
      <c r="S66" s="80"/>
    </row>
    <row r="67" spans="19:19" x14ac:dyDescent="0.2">
      <c r="S67" s="80"/>
    </row>
    <row r="68" spans="19:19" x14ac:dyDescent="0.2">
      <c r="S68" s="80"/>
    </row>
    <row r="69" spans="19:19" x14ac:dyDescent="0.2">
      <c r="S69" s="80"/>
    </row>
    <row r="70" spans="19:19" x14ac:dyDescent="0.2">
      <c r="S70" s="80"/>
    </row>
    <row r="71" spans="19:19" x14ac:dyDescent="0.2">
      <c r="S71" s="80"/>
    </row>
    <row r="72" spans="19:19" x14ac:dyDescent="0.2">
      <c r="S72" s="80"/>
    </row>
    <row r="73" spans="19:19" x14ac:dyDescent="0.2">
      <c r="S73" s="80"/>
    </row>
    <row r="74" spans="19:19" x14ac:dyDescent="0.2">
      <c r="S74" s="80"/>
    </row>
    <row r="75" spans="19:19" x14ac:dyDescent="0.2">
      <c r="S75" s="80"/>
    </row>
    <row r="76" spans="19:19" x14ac:dyDescent="0.2">
      <c r="S76" s="80"/>
    </row>
    <row r="77" spans="19:19" x14ac:dyDescent="0.2">
      <c r="S77" s="80"/>
    </row>
    <row r="78" spans="19:19" x14ac:dyDescent="0.2">
      <c r="S78" s="80"/>
    </row>
    <row r="79" spans="19:19" x14ac:dyDescent="0.2">
      <c r="S79" s="80"/>
    </row>
    <row r="80" spans="19:19" x14ac:dyDescent="0.2">
      <c r="S80" s="80"/>
    </row>
    <row r="81" spans="19:19" x14ac:dyDescent="0.2">
      <c r="S81" s="80"/>
    </row>
    <row r="82" spans="19:19" x14ac:dyDescent="0.2">
      <c r="S82" s="80"/>
    </row>
    <row r="83" spans="19:19" x14ac:dyDescent="0.2">
      <c r="S83" s="80"/>
    </row>
    <row r="84" spans="19:19" x14ac:dyDescent="0.2">
      <c r="S84" s="80"/>
    </row>
    <row r="85" spans="19:19" x14ac:dyDescent="0.2">
      <c r="S85" s="80"/>
    </row>
    <row r="86" spans="19:19" x14ac:dyDescent="0.2">
      <c r="S86" s="80"/>
    </row>
    <row r="87" spans="19:19" x14ac:dyDescent="0.2">
      <c r="S87" s="80"/>
    </row>
    <row r="88" spans="19:19" x14ac:dyDescent="0.2">
      <c r="S88" s="80"/>
    </row>
    <row r="89" spans="19:19" x14ac:dyDescent="0.2">
      <c r="S89" s="80"/>
    </row>
    <row r="90" spans="19:19" x14ac:dyDescent="0.2">
      <c r="S90" s="80"/>
    </row>
    <row r="91" spans="19:19" x14ac:dyDescent="0.2">
      <c r="S91" s="80"/>
    </row>
    <row r="92" spans="19:19" x14ac:dyDescent="0.2">
      <c r="S92" s="80"/>
    </row>
    <row r="93" spans="19:19" x14ac:dyDescent="0.2">
      <c r="S93" s="80"/>
    </row>
    <row r="94" spans="19:19" x14ac:dyDescent="0.2">
      <c r="S94" s="80"/>
    </row>
    <row r="95" spans="19:19" x14ac:dyDescent="0.2">
      <c r="S95" s="80"/>
    </row>
    <row r="96" spans="19:19" x14ac:dyDescent="0.2">
      <c r="S96" s="80"/>
    </row>
    <row r="97" spans="19:19" x14ac:dyDescent="0.2">
      <c r="S97" s="80"/>
    </row>
    <row r="98" spans="19:19" x14ac:dyDescent="0.2">
      <c r="S98" s="80"/>
    </row>
    <row r="99" spans="19:19" x14ac:dyDescent="0.2">
      <c r="S99" s="80"/>
    </row>
    <row r="100" spans="19:19" x14ac:dyDescent="0.2">
      <c r="S100" s="80"/>
    </row>
    <row r="101" spans="19:19" x14ac:dyDescent="0.2">
      <c r="S101" s="80"/>
    </row>
    <row r="102" spans="19:19" x14ac:dyDescent="0.2">
      <c r="S102" s="80"/>
    </row>
    <row r="103" spans="19:19" x14ac:dyDescent="0.2">
      <c r="S103" s="80"/>
    </row>
    <row r="104" spans="19:19" x14ac:dyDescent="0.2">
      <c r="S104" s="80"/>
    </row>
    <row r="105" spans="19:19" x14ac:dyDescent="0.2">
      <c r="S105" s="80"/>
    </row>
    <row r="106" spans="19:19" x14ac:dyDescent="0.2">
      <c r="S106" s="80"/>
    </row>
    <row r="107" spans="19:19" x14ac:dyDescent="0.2">
      <c r="S107" s="80"/>
    </row>
    <row r="108" spans="19:19" x14ac:dyDescent="0.2">
      <c r="S108" s="80"/>
    </row>
    <row r="109" spans="19:19" x14ac:dyDescent="0.2">
      <c r="S109" s="80"/>
    </row>
    <row r="110" spans="19:19" x14ac:dyDescent="0.2">
      <c r="S110" s="80"/>
    </row>
    <row r="111" spans="19:19" x14ac:dyDescent="0.2">
      <c r="S111" s="80"/>
    </row>
    <row r="112" spans="19:19" x14ac:dyDescent="0.2">
      <c r="S112" s="80"/>
    </row>
    <row r="113" spans="19:19" x14ac:dyDescent="0.2">
      <c r="S113" s="80"/>
    </row>
    <row r="114" spans="19:19" x14ac:dyDescent="0.2">
      <c r="S114" s="80"/>
    </row>
    <row r="115" spans="19:19" x14ac:dyDescent="0.2">
      <c r="S115" s="80"/>
    </row>
    <row r="116" spans="19:19" x14ac:dyDescent="0.2">
      <c r="S116" s="80"/>
    </row>
    <row r="117" spans="19:19" x14ac:dyDescent="0.2">
      <c r="S117" s="80"/>
    </row>
    <row r="118" spans="19:19" x14ac:dyDescent="0.2">
      <c r="S118" s="80"/>
    </row>
    <row r="119" spans="19:19" x14ac:dyDescent="0.2">
      <c r="S119" s="80"/>
    </row>
    <row r="120" spans="19:19" x14ac:dyDescent="0.2">
      <c r="S120" s="80"/>
    </row>
    <row r="121" spans="19:19" x14ac:dyDescent="0.2">
      <c r="S121" s="80"/>
    </row>
    <row r="122" spans="19:19" x14ac:dyDescent="0.2">
      <c r="S122" s="80"/>
    </row>
    <row r="123" spans="19:19" x14ac:dyDescent="0.2">
      <c r="S123" s="80"/>
    </row>
    <row r="124" spans="19:19" x14ac:dyDescent="0.2">
      <c r="S124" s="80"/>
    </row>
    <row r="125" spans="19:19" x14ac:dyDescent="0.2">
      <c r="S125" s="80"/>
    </row>
    <row r="126" spans="19:19" x14ac:dyDescent="0.2">
      <c r="S126" s="80"/>
    </row>
    <row r="127" spans="19:19" x14ac:dyDescent="0.2">
      <c r="S127" s="80"/>
    </row>
    <row r="128" spans="19:19" x14ac:dyDescent="0.2">
      <c r="S128" s="80"/>
    </row>
    <row r="129" spans="19:19" x14ac:dyDescent="0.2">
      <c r="S129" s="80"/>
    </row>
    <row r="130" spans="19:19" x14ac:dyDescent="0.2">
      <c r="S130" s="80"/>
    </row>
    <row r="131" spans="19:19" x14ac:dyDescent="0.2">
      <c r="S131" s="80"/>
    </row>
    <row r="132" spans="19:19" x14ac:dyDescent="0.2">
      <c r="S132" s="80"/>
    </row>
    <row r="133" spans="19:19" x14ac:dyDescent="0.2">
      <c r="S133" s="80"/>
    </row>
    <row r="134" spans="19:19" x14ac:dyDescent="0.2">
      <c r="S134" s="80"/>
    </row>
    <row r="135" spans="19:19" x14ac:dyDescent="0.2">
      <c r="S135" s="80"/>
    </row>
    <row r="136" spans="19:19" x14ac:dyDescent="0.2">
      <c r="S136" s="80"/>
    </row>
    <row r="137" spans="19:19" x14ac:dyDescent="0.2">
      <c r="S137" s="80"/>
    </row>
    <row r="138" spans="19:19" x14ac:dyDescent="0.2">
      <c r="S138" s="80"/>
    </row>
    <row r="139" spans="19:19" x14ac:dyDescent="0.2">
      <c r="S139" s="80"/>
    </row>
    <row r="140" spans="19:19" x14ac:dyDescent="0.2">
      <c r="S140" s="80"/>
    </row>
    <row r="141" spans="19:19" x14ac:dyDescent="0.2">
      <c r="S141" s="80"/>
    </row>
    <row r="142" spans="19:19" x14ac:dyDescent="0.2">
      <c r="S142" s="80"/>
    </row>
    <row r="143" spans="19:19" x14ac:dyDescent="0.2">
      <c r="S143" s="80"/>
    </row>
    <row r="144" spans="19:19" x14ac:dyDescent="0.2">
      <c r="S144" s="80"/>
    </row>
    <row r="145" spans="19:19" x14ac:dyDescent="0.2">
      <c r="S145" s="80"/>
    </row>
    <row r="146" spans="19:19" x14ac:dyDescent="0.2">
      <c r="S146" s="80"/>
    </row>
    <row r="147" spans="19:19" x14ac:dyDescent="0.2">
      <c r="S147" s="80"/>
    </row>
    <row r="148" spans="19:19" x14ac:dyDescent="0.2">
      <c r="S148" s="80"/>
    </row>
    <row r="149" spans="19:19" x14ac:dyDescent="0.2">
      <c r="S149" s="80"/>
    </row>
    <row r="150" spans="19:19" x14ac:dyDescent="0.2">
      <c r="S150" s="80"/>
    </row>
    <row r="151" spans="19:19" x14ac:dyDescent="0.2">
      <c r="S151" s="80"/>
    </row>
    <row r="152" spans="19:19" x14ac:dyDescent="0.2">
      <c r="S152" s="80"/>
    </row>
    <row r="153" spans="19:19" x14ac:dyDescent="0.2">
      <c r="S153" s="80"/>
    </row>
    <row r="154" spans="19:19" x14ac:dyDescent="0.2">
      <c r="S154" s="80"/>
    </row>
    <row r="155" spans="19:19" x14ac:dyDescent="0.2">
      <c r="S155" s="80"/>
    </row>
    <row r="156" spans="19:19" x14ac:dyDescent="0.2">
      <c r="S156" s="80"/>
    </row>
    <row r="157" spans="19:19" x14ac:dyDescent="0.2">
      <c r="S157" s="80"/>
    </row>
    <row r="158" spans="19:19" x14ac:dyDescent="0.2">
      <c r="S158" s="80"/>
    </row>
    <row r="159" spans="19:19" x14ac:dyDescent="0.2">
      <c r="S159" s="80"/>
    </row>
    <row r="160" spans="19:19" x14ac:dyDescent="0.2">
      <c r="S160" s="80"/>
    </row>
    <row r="161" spans="19:19" x14ac:dyDescent="0.2">
      <c r="S161" s="80"/>
    </row>
    <row r="162" spans="19:19" x14ac:dyDescent="0.2">
      <c r="S162" s="80"/>
    </row>
    <row r="163" spans="19:19" x14ac:dyDescent="0.2">
      <c r="S163" s="80"/>
    </row>
    <row r="164" spans="19:19" x14ac:dyDescent="0.2">
      <c r="S164" s="80"/>
    </row>
    <row r="165" spans="19:19" x14ac:dyDescent="0.2">
      <c r="S165" s="80"/>
    </row>
    <row r="166" spans="19:19" x14ac:dyDescent="0.2">
      <c r="S166" s="80"/>
    </row>
    <row r="167" spans="19:19" x14ac:dyDescent="0.2">
      <c r="S167" s="80"/>
    </row>
    <row r="168" spans="19:19" x14ac:dyDescent="0.2">
      <c r="S168" s="80"/>
    </row>
    <row r="169" spans="19:19" x14ac:dyDescent="0.2">
      <c r="S169" s="80"/>
    </row>
    <row r="170" spans="19:19" x14ac:dyDescent="0.2">
      <c r="S170" s="80"/>
    </row>
    <row r="171" spans="19:19" x14ac:dyDescent="0.2">
      <c r="S171" s="80"/>
    </row>
    <row r="172" spans="19:19" x14ac:dyDescent="0.2">
      <c r="S172" s="80"/>
    </row>
    <row r="173" spans="19:19" x14ac:dyDescent="0.2">
      <c r="S173" s="80"/>
    </row>
    <row r="174" spans="19:19" x14ac:dyDescent="0.2">
      <c r="S174" s="80"/>
    </row>
    <row r="175" spans="19:19" x14ac:dyDescent="0.2">
      <c r="S175" s="80"/>
    </row>
    <row r="176" spans="19:19" x14ac:dyDescent="0.2">
      <c r="S176" s="80"/>
    </row>
    <row r="177" spans="19:19" x14ac:dyDescent="0.2">
      <c r="S177" s="80"/>
    </row>
    <row r="178" spans="19:19" x14ac:dyDescent="0.2">
      <c r="S178" s="80"/>
    </row>
    <row r="179" spans="19:19" x14ac:dyDescent="0.2">
      <c r="S179" s="80"/>
    </row>
    <row r="180" spans="19:19" x14ac:dyDescent="0.2">
      <c r="S180" s="80"/>
    </row>
    <row r="181" spans="19:19" x14ac:dyDescent="0.2">
      <c r="S181" s="80"/>
    </row>
    <row r="182" spans="19:19" x14ac:dyDescent="0.2">
      <c r="S182" s="80"/>
    </row>
    <row r="183" spans="19:19" x14ac:dyDescent="0.2">
      <c r="S183" s="80"/>
    </row>
    <row r="184" spans="19:19" x14ac:dyDescent="0.2">
      <c r="S184" s="80"/>
    </row>
    <row r="185" spans="19:19" x14ac:dyDescent="0.2">
      <c r="S185" s="80"/>
    </row>
    <row r="186" spans="19:19" x14ac:dyDescent="0.2">
      <c r="S186" s="80"/>
    </row>
    <row r="187" spans="19:19" x14ac:dyDescent="0.2">
      <c r="S187" s="80"/>
    </row>
    <row r="188" spans="19:19" x14ac:dyDescent="0.2">
      <c r="S188" s="80"/>
    </row>
    <row r="189" spans="19:19" x14ac:dyDescent="0.2">
      <c r="S189" s="80"/>
    </row>
    <row r="190" spans="19:19" x14ac:dyDescent="0.2">
      <c r="S190" s="80"/>
    </row>
    <row r="191" spans="19:19" x14ac:dyDescent="0.2">
      <c r="S191" s="80"/>
    </row>
    <row r="192" spans="19:19" x14ac:dyDescent="0.2">
      <c r="S192" s="80"/>
    </row>
    <row r="193" spans="19:19" x14ac:dyDescent="0.2">
      <c r="S193" s="80"/>
    </row>
    <row r="194" spans="19:19" x14ac:dyDescent="0.2">
      <c r="S194" s="80"/>
    </row>
    <row r="195" spans="19:19" x14ac:dyDescent="0.2">
      <c r="S195" s="80"/>
    </row>
    <row r="196" spans="19:19" x14ac:dyDescent="0.2">
      <c r="S196" s="80"/>
    </row>
    <row r="197" spans="19:19" x14ac:dyDescent="0.2">
      <c r="S197" s="80"/>
    </row>
    <row r="198" spans="19:19" x14ac:dyDescent="0.2">
      <c r="S198" s="80"/>
    </row>
    <row r="199" spans="19:19" x14ac:dyDescent="0.2">
      <c r="S199" s="80"/>
    </row>
    <row r="200" spans="19:19" x14ac:dyDescent="0.2">
      <c r="S200" s="80"/>
    </row>
    <row r="201" spans="19:19" x14ac:dyDescent="0.2">
      <c r="S201" s="80"/>
    </row>
    <row r="202" spans="19:19" x14ac:dyDescent="0.2">
      <c r="S202" s="80"/>
    </row>
    <row r="203" spans="19:19" x14ac:dyDescent="0.2">
      <c r="S203" s="80"/>
    </row>
    <row r="204" spans="19:19" x14ac:dyDescent="0.2">
      <c r="S204" s="80"/>
    </row>
    <row r="205" spans="19:19" x14ac:dyDescent="0.2">
      <c r="S205" s="80"/>
    </row>
    <row r="206" spans="19:19" x14ac:dyDescent="0.2">
      <c r="S206" s="80"/>
    </row>
    <row r="207" spans="19:19" x14ac:dyDescent="0.2">
      <c r="S207" s="80"/>
    </row>
    <row r="208" spans="19:19" x14ac:dyDescent="0.2">
      <c r="S208" s="80"/>
    </row>
    <row r="209" spans="19:19" x14ac:dyDescent="0.2">
      <c r="S209" s="80"/>
    </row>
    <row r="210" spans="19:19" x14ac:dyDescent="0.2">
      <c r="S210" s="80"/>
    </row>
  </sheetData>
  <mergeCells count="34">
    <mergeCell ref="B5:C5"/>
    <mergeCell ref="D5:F5"/>
    <mergeCell ref="I5:J5"/>
    <mergeCell ref="K5:O5"/>
    <mergeCell ref="B2:P2"/>
    <mergeCell ref="B4:C4"/>
    <mergeCell ref="D4:F4"/>
    <mergeCell ref="I4:J4"/>
    <mergeCell ref="K4:O4"/>
    <mergeCell ref="D6:F6"/>
    <mergeCell ref="I6:J6"/>
    <mergeCell ref="K6:O6"/>
    <mergeCell ref="H8:J8"/>
    <mergeCell ref="K8:L8"/>
    <mergeCell ref="M8:Q8"/>
    <mergeCell ref="T8:X8"/>
    <mergeCell ref="Y8:AC8"/>
    <mergeCell ref="B41:G41"/>
    <mergeCell ref="I41:K45"/>
    <mergeCell ref="L41:O41"/>
    <mergeCell ref="E42:G42"/>
    <mergeCell ref="L42:M42"/>
    <mergeCell ref="N42:O42"/>
    <mergeCell ref="E43:G43"/>
    <mergeCell ref="L43:M43"/>
    <mergeCell ref="E46:G46"/>
    <mergeCell ref="E47:G47"/>
    <mergeCell ref="E48:G48"/>
    <mergeCell ref="N43:O43"/>
    <mergeCell ref="E44:G44"/>
    <mergeCell ref="L44:O44"/>
    <mergeCell ref="E45:G45"/>
    <mergeCell ref="L45:M45"/>
    <mergeCell ref="N45:O45"/>
  </mergeCells>
  <conditionalFormatting sqref="J10:J40">
    <cfRule type="expression" dxfId="24" priority="2" stopIfTrue="1">
      <formula>IF(I10="Inland",TRUE,FALSE)</formula>
    </cfRule>
    <cfRule type="expression" dxfId="23" priority="3" stopIfTrue="1">
      <formula>IF(I10="Keines",TRUE,FALSE)</formula>
    </cfRule>
    <cfRule type="expression" dxfId="22" priority="4" stopIfTrue="1">
      <formula>IF(I10&lt;&gt;"Keines",TRUE,FALSE)</formula>
    </cfRule>
  </conditionalFormatting>
  <conditionalFormatting sqref="K10:K40">
    <cfRule type="expression" dxfId="21" priority="1">
      <formula>"wenn($K$10=""Beleg"";wahr;falsch)"</formula>
    </cfRule>
  </conditionalFormatting>
  <dataValidations count="2">
    <dataValidation type="list" allowBlank="1" showInputMessage="1" showErrorMessage="1" sqref="I10:I40">
      <formula1>INDIRECT(H10)</formula1>
    </dataValidation>
    <dataValidation type="list" allowBlank="1" showInputMessage="1" showErrorMessage="1" sqref="K5:O5">
      <formula1>#REF!</formula1>
    </dataValidation>
  </dataValidations>
  <printOptions horizontalCentered="1" verticalCentered="1"/>
  <pageMargins left="0.15748031496062992" right="0.19685039370078741" top="0.19685039370078741" bottom="0.19685039370078741" header="0" footer="0"/>
  <pageSetup paperSize="9" scale="53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Kostentabelle!$F$2:$F$6</xm:f>
          </x14:formula1>
          <xm:sqref>H10:H40</xm:sqref>
        </x14:dataValidation>
        <x14:dataValidation type="list" allowBlank="1" showInputMessage="1" showErrorMessage="1">
          <x14:formula1>
            <xm:f>Kostentabelle!$H$1:$H$3</xm:f>
          </x14:formula1>
          <xm:sqref>K10:K40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31</vt:i4>
      </vt:variant>
    </vt:vector>
  </HeadingPairs>
  <TitlesOfParts>
    <vt:vector size="45" baseType="lpstr"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Hilfe</vt:lpstr>
      <vt:lpstr>Kostentabelle</vt:lpstr>
      <vt:lpstr>AFRIKA</vt:lpstr>
      <vt:lpstr>AMERIKA</vt:lpstr>
      <vt:lpstr>ASIEN</vt:lpstr>
      <vt:lpstr>AUSTRALIEN</vt:lpstr>
      <vt:lpstr>April!Druckbereich</vt:lpstr>
      <vt:lpstr>August!Druckbereich</vt:lpstr>
      <vt:lpstr>Dezember!Druckbereich</vt:lpstr>
      <vt:lpstr>Februar!Druckbereich</vt:lpstr>
      <vt:lpstr>Hilfe!Druckbereich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April!Drucktitel</vt:lpstr>
      <vt:lpstr>August!Drucktitel</vt:lpstr>
      <vt:lpstr>Dezember!Drucktitel</vt:lpstr>
      <vt:lpstr>Februar!Drucktitel</vt:lpstr>
      <vt:lpstr>Jänner!Drucktitel</vt:lpstr>
      <vt:lpstr>Juli!Drucktitel</vt:lpstr>
      <vt:lpstr>Juni!Drucktitel</vt:lpstr>
      <vt:lpstr>Mai!Drucktitel</vt:lpstr>
      <vt:lpstr>März!Drucktitel</vt:lpstr>
      <vt:lpstr>November!Drucktitel</vt:lpstr>
      <vt:lpstr>Oktober!Drucktitel</vt:lpstr>
      <vt:lpstr>September!Drucktitel</vt:lpstr>
      <vt:lpstr>Essensanzahl</vt:lpstr>
      <vt:lpstr>EUROPA</vt:lpstr>
    </vt:vector>
  </TitlesOfParts>
  <Company>Seel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Moser Markus</dc:creator>
  <cp:lastModifiedBy>Markus Moser</cp:lastModifiedBy>
  <cp:lastPrinted>2012-01-24T22:10:11Z</cp:lastPrinted>
  <dcterms:created xsi:type="dcterms:W3CDTF">2001-03-08T11:07:33Z</dcterms:created>
  <dcterms:modified xsi:type="dcterms:W3CDTF">2016-05-11T15:10:27Z</dcterms:modified>
</cp:coreProperties>
</file>